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рхив\Алина\летняя кампания\летний лагерь 2026\"/>
    </mc:Choice>
  </mc:AlternateContent>
  <xr:revisionPtr revIDLastSave="0" documentId="13_ncr:1_{532AFAC7-8357-4E99-9AB4-3394AA5AB4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9" i="1" l="1"/>
  <c r="H199" i="1"/>
  <c r="I199" i="1"/>
  <c r="J199" i="1"/>
  <c r="G199" i="1"/>
  <c r="F199" i="1"/>
  <c r="H189" i="1"/>
  <c r="I189" i="1"/>
  <c r="J189" i="1"/>
  <c r="G189" i="1"/>
  <c r="F177" i="1"/>
  <c r="H177" i="1"/>
  <c r="I177" i="1"/>
  <c r="J177" i="1"/>
  <c r="G177" i="1"/>
  <c r="H167" i="1"/>
  <c r="I167" i="1"/>
  <c r="J167" i="1"/>
  <c r="G167" i="1"/>
  <c r="F167" i="1"/>
  <c r="H157" i="1"/>
  <c r="I157" i="1"/>
  <c r="J157" i="1"/>
  <c r="G157" i="1"/>
  <c r="F157" i="1"/>
  <c r="H147" i="1"/>
  <c r="I147" i="1"/>
  <c r="J147" i="1"/>
  <c r="G147" i="1"/>
  <c r="F147" i="1"/>
  <c r="H137" i="1"/>
  <c r="I137" i="1"/>
  <c r="J137" i="1"/>
  <c r="G137" i="1"/>
  <c r="F137" i="1"/>
  <c r="F138" i="1" s="1"/>
  <c r="H127" i="1"/>
  <c r="I127" i="1"/>
  <c r="J127" i="1"/>
  <c r="G127" i="1"/>
  <c r="F127" i="1"/>
  <c r="H118" i="1"/>
  <c r="I118" i="1"/>
  <c r="J118" i="1"/>
  <c r="G118" i="1"/>
  <c r="F118" i="1"/>
  <c r="H108" i="1"/>
  <c r="I108" i="1"/>
  <c r="J108" i="1"/>
  <c r="J119" i="1" s="1"/>
  <c r="G108" i="1"/>
  <c r="G119" i="1" s="1"/>
  <c r="F108" i="1"/>
  <c r="H99" i="1"/>
  <c r="I99" i="1"/>
  <c r="J99" i="1"/>
  <c r="G99" i="1"/>
  <c r="F99" i="1"/>
  <c r="H90" i="1"/>
  <c r="I90" i="1"/>
  <c r="J90" i="1"/>
  <c r="G90" i="1"/>
  <c r="F90" i="1"/>
  <c r="F100" i="1" s="1"/>
  <c r="H80" i="1"/>
  <c r="I80" i="1"/>
  <c r="J80" i="1"/>
  <c r="G80" i="1"/>
  <c r="F80" i="1"/>
  <c r="H70" i="1"/>
  <c r="I70" i="1"/>
  <c r="J70" i="1"/>
  <c r="G70" i="1"/>
  <c r="F70" i="1"/>
  <c r="H61" i="1"/>
  <c r="I61" i="1"/>
  <c r="J61" i="1"/>
  <c r="G61" i="1"/>
  <c r="F61" i="1"/>
  <c r="H51" i="1"/>
  <c r="I51" i="1"/>
  <c r="J51" i="1"/>
  <c r="G51" i="1"/>
  <c r="F51" i="1"/>
  <c r="H42" i="1"/>
  <c r="I42" i="1"/>
  <c r="J42" i="1"/>
  <c r="G42" i="1"/>
  <c r="F42" i="1"/>
  <c r="H33" i="1"/>
  <c r="I33" i="1"/>
  <c r="J33" i="1"/>
  <c r="G33" i="1"/>
  <c r="F33" i="1"/>
  <c r="H23" i="1"/>
  <c r="I23" i="1"/>
  <c r="J23" i="1"/>
  <c r="L23" i="1"/>
  <c r="G23" i="1"/>
  <c r="F23" i="1"/>
  <c r="H14" i="1"/>
  <c r="H24" i="1" s="1"/>
  <c r="I14" i="1"/>
  <c r="I24" i="1" s="1"/>
  <c r="J14" i="1"/>
  <c r="J24" i="1" s="1"/>
  <c r="L14" i="1"/>
  <c r="G14" i="1"/>
  <c r="G24" i="1" s="1"/>
  <c r="F14" i="1"/>
  <c r="F24" i="1" s="1"/>
  <c r="J138" i="1" l="1"/>
  <c r="J158" i="1"/>
  <c r="H158" i="1"/>
  <c r="G100" i="1"/>
  <c r="I119" i="1"/>
  <c r="H119" i="1"/>
  <c r="I100" i="1"/>
  <c r="H100" i="1"/>
  <c r="F119" i="1"/>
  <c r="J100" i="1"/>
  <c r="H138" i="1"/>
  <c r="F158" i="1"/>
  <c r="G138" i="1"/>
  <c r="I138" i="1"/>
  <c r="G158" i="1"/>
  <c r="I158" i="1"/>
  <c r="F178" i="1"/>
  <c r="J178" i="1"/>
  <c r="I178" i="1"/>
  <c r="H178" i="1"/>
  <c r="G178" i="1"/>
  <c r="G81" i="1"/>
  <c r="I81" i="1"/>
  <c r="F81" i="1"/>
  <c r="J81" i="1"/>
  <c r="H81" i="1"/>
  <c r="G62" i="1"/>
  <c r="I62" i="1"/>
  <c r="F62" i="1"/>
  <c r="J62" i="1"/>
  <c r="H62" i="1"/>
  <c r="A109" i="1"/>
  <c r="B200" i="1"/>
  <c r="A200" i="1"/>
  <c r="B190" i="1"/>
  <c r="A190" i="1"/>
  <c r="J200" i="1"/>
  <c r="I200" i="1"/>
  <c r="H200" i="1"/>
  <c r="G200" i="1"/>
  <c r="B178" i="1"/>
  <c r="A178" i="1"/>
  <c r="B168" i="1"/>
  <c r="A168" i="1"/>
  <c r="B158" i="1"/>
  <c r="A158" i="1"/>
  <c r="B148" i="1"/>
  <c r="A148" i="1"/>
  <c r="B138" i="1"/>
  <c r="A138" i="1"/>
  <c r="B128" i="1"/>
  <c r="A128" i="1"/>
  <c r="B119" i="1"/>
  <c r="A119" i="1"/>
  <c r="B109" i="1"/>
  <c r="B100" i="1"/>
  <c r="A100" i="1"/>
  <c r="B91" i="1"/>
  <c r="A91" i="1"/>
  <c r="B81" i="1"/>
  <c r="A81" i="1"/>
  <c r="B71" i="1"/>
  <c r="A71" i="1"/>
  <c r="B62" i="1"/>
  <c r="A62" i="1"/>
  <c r="B52" i="1"/>
  <c r="A52" i="1"/>
  <c r="B43" i="1"/>
  <c r="A43" i="1"/>
  <c r="B34" i="1"/>
  <c r="A34" i="1"/>
  <c r="B24" i="1"/>
  <c r="A24" i="1"/>
  <c r="B15" i="1"/>
  <c r="A15" i="1"/>
  <c r="L201" i="1" l="1"/>
  <c r="F200" i="1"/>
  <c r="J201" i="1"/>
  <c r="F201" i="1" l="1"/>
  <c r="I201" i="1"/>
  <c r="H201" i="1"/>
  <c r="G201" i="1"/>
</calcChain>
</file>

<file path=xl/sharedStrings.xml><?xml version="1.0" encoding="utf-8"?>
<sst xmlns="http://schemas.openxmlformats.org/spreadsheetml/2006/main" count="334" uniqueCount="111">
  <si>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</si>
  <si>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</si>
  <si>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</si>
  <si>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</si>
  <si>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</si>
  <si>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</si>
  <si>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</si>
  <si>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</si>
  <si>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</si>
  <si>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</si>
  <si>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</si>
  <si>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</si>
  <si>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</si>
  <si>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</si>
  <si>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</si>
  <si>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</si>
  <si>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</si>
  <si>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</si>
  <si>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</si>
  <si>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</si>
  <si>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</si>
  <si>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</si>
  <si>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</si>
  <si>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</si>
  <si>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</si>
  <si>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</si>
  <si>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</si>
  <si>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</si>
  <si>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</si>
  <si>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</si>
  <si>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</si>
  <si>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</si>
  <si>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</si>
  <si>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</si>
  <si>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</si>
  <si>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</si>
  <si>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</si>
  <si>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</si>
  <si>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</si>
  <si>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</si>
  <si>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МБОУ СОШ с.</t>
  </si>
  <si>
    <t xml:space="preserve">Макаронные изделия отварные </t>
  </si>
  <si>
    <t>масло</t>
  </si>
  <si>
    <t>Масло (порциями)</t>
  </si>
  <si>
    <t>сыр</t>
  </si>
  <si>
    <t>Чай с сахаром</t>
  </si>
  <si>
    <t xml:space="preserve">Каша молочная "Дружба" </t>
  </si>
  <si>
    <t>Картофельное пюре</t>
  </si>
  <si>
    <t>Салат из свеклы с растительным маслом</t>
  </si>
  <si>
    <t>Макароны,запеченные с сыром</t>
  </si>
  <si>
    <t>Котлета рыбная</t>
  </si>
  <si>
    <t>Биточки рубленные из  птицы со сметанным соусом</t>
  </si>
  <si>
    <t>Вода питьевая</t>
  </si>
  <si>
    <t>Чай с лимоном и сахаром</t>
  </si>
  <si>
    <t>Плоды свежие (яблоки)</t>
  </si>
  <si>
    <t xml:space="preserve">Хлеб пшеничный </t>
  </si>
  <si>
    <t>Хлеб столовый (ржано-пшеничный)</t>
  </si>
  <si>
    <t>вода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</si>
  <si>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</si>
  <si>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</si>
  <si>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</si>
  <si>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</si>
  <si>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</si>
  <si>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Каша ячневая молочная</t>
  </si>
  <si>
    <t>Сыр голландский (порциями)</t>
  </si>
  <si>
    <t xml:space="preserve">Чай с молоком и сахаром 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</si>
  <si>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</si>
  <si>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</si>
  <si>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</si>
  <si>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</si>
  <si>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 xml:space="preserve">Каша рисовая  молочная вязкая </t>
  </si>
  <si>
    <t xml:space="preserve">Запеканка из творога </t>
  </si>
  <si>
    <t>Суп картофельный с  крупой (пшено)</t>
  </si>
  <si>
    <t>Запеканка картофельная с мясом</t>
  </si>
  <si>
    <t>Напиток яблочно-лимонный</t>
  </si>
  <si>
    <t>Каша "Артек"молочная вязкая</t>
  </si>
  <si>
    <t xml:space="preserve">Какао с молоком 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</si>
  <si>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</si>
  <si>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</si>
  <si>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</si>
  <si>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</si>
  <si>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Макароны,отварные с овощами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</si>
  <si>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</si>
  <si>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</si>
  <si>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</si>
  <si>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</si>
  <si>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</si>
  <si>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</si>
  <si>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</si>
  <si>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</si>
  <si>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</si>
  <si>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Винегрет овощной</t>
  </si>
  <si>
    <t xml:space="preserve">Бефстроганов из отварного мяса </t>
  </si>
  <si>
    <t>Картофель тушеный</t>
  </si>
  <si>
    <t>Каша манная молочная жидкая</t>
  </si>
  <si>
    <t>Салат из свежих огурцов</t>
  </si>
  <si>
    <t>Щи из свежей капусты с картофелем</t>
  </si>
  <si>
    <t xml:space="preserve">Напиток яблочно-лимонный </t>
  </si>
  <si>
    <t>Плоды свежие(яблоки)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</si>
  <si>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</si>
  <si>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</si>
  <si>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</si>
  <si>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</si>
  <si>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</si>
  <si>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Соус томатный</t>
  </si>
  <si>
    <t xml:space="preserve">Салат из белокочанной капусты </t>
  </si>
  <si>
    <t>Тефтели из говядины с рисом</t>
  </si>
  <si>
    <t>Молочный шоколад Аленка 15гр</t>
  </si>
  <si>
    <t>Компот из смеси сухофруктов</t>
  </si>
  <si>
    <t>Сок в индив упаковке 200 гр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</si>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</sst>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1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Protection="1">
      <protection locked="0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zoomScale="90" zoomScaleNormal="90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40</v>
      </c>
      <c r="D1" s="72"/>
      <c r="E1" s="72"/>
      <c r="F1" s="12" t="s">
        <v>16</v>
      </c>
      <c r="G1" s="2" t="s">
        <v>17</v>
      </c>
      <c r="H1" s="73" t="s">
        <v>39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/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5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160</v>
      </c>
      <c r="G6" s="40">
        <v>5.86</v>
      </c>
      <c r="H6" s="40">
        <v>4.24</v>
      </c>
      <c r="I6" s="40">
        <v>38.71</v>
      </c>
      <c r="J6" s="40">
        <v>221.77</v>
      </c>
      <c r="K6" s="41">
        <v>212</v>
      </c>
      <c r="L6" s="40"/>
    </row>
    <row r="7" spans="1:12" ht="15" x14ac:dyDescent="0.25">
      <c r="A7" s="23"/>
      <c r="B7" s="15"/>
      <c r="C7" s="11"/>
      <c r="D7" s="6" t="s">
        <v>21</v>
      </c>
      <c r="E7" s="42" t="s">
        <v>51</v>
      </c>
      <c r="F7" s="43">
        <v>110</v>
      </c>
      <c r="G7" s="43">
        <v>15.03</v>
      </c>
      <c r="H7" s="43">
        <v>5</v>
      </c>
      <c r="I7" s="43">
        <v>2.92</v>
      </c>
      <c r="J7" s="43">
        <v>116.95</v>
      </c>
      <c r="K7" s="44">
        <v>128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53</v>
      </c>
      <c r="F8" s="43">
        <v>200</v>
      </c>
      <c r="G8" s="43">
        <v>0.14000000000000001</v>
      </c>
      <c r="H8" s="43">
        <v>0.03</v>
      </c>
      <c r="I8" s="43">
        <v>10.220000000000001</v>
      </c>
      <c r="J8" s="43">
        <v>41.63</v>
      </c>
      <c r="K8" s="44">
        <v>285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15</v>
      </c>
      <c r="G9" s="43">
        <v>0.99</v>
      </c>
      <c r="H9" s="43">
        <v>0.18</v>
      </c>
      <c r="I9" s="43">
        <v>5.0999999999999996</v>
      </c>
      <c r="J9" s="43">
        <v>27.15</v>
      </c>
      <c r="K9" s="44">
        <v>116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54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118</v>
      </c>
      <c r="L10" s="43"/>
    </row>
    <row r="11" spans="1:12" ht="15" x14ac:dyDescent="0.25">
      <c r="A11" s="23"/>
      <c r="B11" s="15"/>
      <c r="C11" s="11"/>
      <c r="D11" s="6" t="s">
        <v>23</v>
      </c>
      <c r="E11" s="42" t="s">
        <v>55</v>
      </c>
      <c r="F11" s="43">
        <v>15</v>
      </c>
      <c r="G11" s="43">
        <v>1.1399999999999999</v>
      </c>
      <c r="H11" s="43">
        <v>0.12</v>
      </c>
      <c r="I11" s="43">
        <v>7.38</v>
      </c>
      <c r="J11" s="43">
        <v>35.25</v>
      </c>
      <c r="K11" s="44">
        <v>114</v>
      </c>
      <c r="L11" s="43"/>
    </row>
    <row r="12" spans="1:12" ht="15" x14ac:dyDescent="0.25">
      <c r="A12" s="23"/>
      <c r="B12" s="15"/>
      <c r="C12" s="11"/>
      <c r="D12" s="6" t="s">
        <v>57</v>
      </c>
      <c r="E12" s="42" t="s">
        <v>52</v>
      </c>
      <c r="F12" s="43">
        <v>200</v>
      </c>
      <c r="G12" s="43">
        <v>0</v>
      </c>
      <c r="H12" s="43">
        <v>0</v>
      </c>
      <c r="I12" s="43">
        <v>0</v>
      </c>
      <c r="J12" s="43">
        <v>0</v>
      </c>
      <c r="K12" s="44">
        <v>0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800</v>
      </c>
      <c r="G14" s="19">
        <f>SUM(G6:G13)</f>
        <v>23.56</v>
      </c>
      <c r="H14" s="19">
        <f t="shared" ref="H14:L14" si="0">SUM(H6:H13)</f>
        <v>9.9699999999999989</v>
      </c>
      <c r="I14" s="19">
        <f t="shared" si="0"/>
        <v>74.13</v>
      </c>
      <c r="J14" s="19">
        <f t="shared" si="0"/>
        <v>489.75</v>
      </c>
      <c r="K14" s="19"/>
      <c r="L14" s="19">
        <f t="shared" si="0"/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58</v>
      </c>
      <c r="F15" s="43">
        <v>60</v>
      </c>
      <c r="G15" s="43">
        <v>0.52</v>
      </c>
      <c r="H15" s="43">
        <v>2.7</v>
      </c>
      <c r="I15" s="43">
        <v>2.7</v>
      </c>
      <c r="J15" s="43">
        <v>38.25</v>
      </c>
      <c r="K15" s="44">
        <v>13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59</v>
      </c>
      <c r="F16" s="43">
        <v>250</v>
      </c>
      <c r="G16" s="43">
        <v>2.16</v>
      </c>
      <c r="H16" s="43">
        <v>5.56</v>
      </c>
      <c r="I16" s="43">
        <v>12.31</v>
      </c>
      <c r="J16" s="43">
        <v>116.9</v>
      </c>
      <c r="K16" s="44">
        <v>65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60</v>
      </c>
      <c r="F17" s="43">
        <v>200</v>
      </c>
      <c r="G17" s="43">
        <v>21.63</v>
      </c>
      <c r="H17" s="43">
        <v>18.48</v>
      </c>
      <c r="I17" s="43">
        <v>19.3</v>
      </c>
      <c r="J17" s="43">
        <v>329.86</v>
      </c>
      <c r="K17" s="44">
        <v>97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0.16</v>
      </c>
      <c r="H18" s="43">
        <v>0.16</v>
      </c>
      <c r="I18" s="43">
        <v>18.89</v>
      </c>
      <c r="J18" s="43">
        <v>78.650000000000006</v>
      </c>
      <c r="K18" s="44">
        <v>295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55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20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62</v>
      </c>
      <c r="F20" s="43">
        <v>30</v>
      </c>
      <c r="G20" s="43">
        <v>1.98</v>
      </c>
      <c r="H20" s="43">
        <v>0.36</v>
      </c>
      <c r="I20" s="43">
        <v>10.199999999999999</v>
      </c>
      <c r="J20" s="43">
        <v>54.3</v>
      </c>
      <c r="K20" s="44">
        <v>30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SUM(F15:F22)</f>
        <v>760</v>
      </c>
      <c r="G23" s="19">
        <f>SUM(G15:G22)</f>
        <v>27.97</v>
      </c>
      <c r="H23" s="19">
        <f t="shared" ref="H23:L23" si="1">SUM(H15:H22)</f>
        <v>27.42</v>
      </c>
      <c r="I23" s="19">
        <f t="shared" si="1"/>
        <v>73.240000000000009</v>
      </c>
      <c r="J23" s="19">
        <f t="shared" si="1"/>
        <v>664.95999999999992</v>
      </c>
      <c r="K23" s="19"/>
      <c r="L23" s="19">
        <f t="shared" si="1"/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F14+F23</f>
        <v>1560</v>
      </c>
      <c r="G24" s="32">
        <f>G14+G23</f>
        <v>51.53</v>
      </c>
      <c r="H24" s="32">
        <f t="shared" ref="H24:J24" si="2">H14+H23</f>
        <v>37.39</v>
      </c>
      <c r="I24" s="32">
        <f t="shared" si="2"/>
        <v>147.37</v>
      </c>
      <c r="J24" s="32">
        <f t="shared" si="2"/>
        <v>1154.71</v>
      </c>
      <c r="K24" s="32"/>
      <c r="L24" s="32">
        <v>156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205</v>
      </c>
      <c r="G25" s="40">
        <v>9.73</v>
      </c>
      <c r="H25" s="40">
        <v>7.94</v>
      </c>
      <c r="I25" s="40">
        <v>47.98</v>
      </c>
      <c r="J25" s="40">
        <v>309.12</v>
      </c>
      <c r="K25" s="41">
        <v>179</v>
      </c>
      <c r="L25" s="40"/>
    </row>
    <row r="26" spans="1:12" ht="15" x14ac:dyDescent="0.25">
      <c r="A26" s="14"/>
      <c r="B26" s="15"/>
      <c r="C26" s="11"/>
      <c r="D26" s="6" t="s">
        <v>57</v>
      </c>
      <c r="E26" s="42" t="s">
        <v>52</v>
      </c>
      <c r="F26" s="43">
        <v>200</v>
      </c>
      <c r="G26" s="43">
        <v>0</v>
      </c>
      <c r="H26" s="43">
        <v>0</v>
      </c>
      <c r="I26" s="43">
        <v>0</v>
      </c>
      <c r="J26" s="43">
        <v>0</v>
      </c>
      <c r="K26" s="44">
        <v>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1.53</v>
      </c>
      <c r="H27" s="43">
        <v>1.62</v>
      </c>
      <c r="I27" s="43">
        <v>12.36</v>
      </c>
      <c r="J27" s="43">
        <v>70.510000000000005</v>
      </c>
      <c r="K27" s="44">
        <v>284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55</v>
      </c>
      <c r="F28" s="43">
        <v>15</v>
      </c>
      <c r="G28" s="43">
        <v>1.1399999999999999</v>
      </c>
      <c r="H28" s="43">
        <v>0.12</v>
      </c>
      <c r="I28" s="43">
        <v>7.38</v>
      </c>
      <c r="J28" s="43">
        <v>35.25</v>
      </c>
      <c r="K28" s="44">
        <v>114</v>
      </c>
      <c r="L28" s="43"/>
    </row>
    <row r="29" spans="1:12" ht="15" x14ac:dyDescent="0.25">
      <c r="A29" s="14"/>
      <c r="B29" s="15"/>
      <c r="C29" s="11"/>
      <c r="D29" s="6" t="s">
        <v>44</v>
      </c>
      <c r="E29" s="42" t="s">
        <v>64</v>
      </c>
      <c r="F29" s="43">
        <v>10</v>
      </c>
      <c r="G29" s="43">
        <v>2.6</v>
      </c>
      <c r="H29" s="43">
        <v>2.68</v>
      </c>
      <c r="I29" s="43">
        <v>0</v>
      </c>
      <c r="J29" s="43">
        <v>35.200000000000003</v>
      </c>
      <c r="K29" s="44">
        <v>106</v>
      </c>
      <c r="L29" s="43"/>
    </row>
    <row r="30" spans="1:12" ht="15" x14ac:dyDescent="0.25">
      <c r="A30" s="14"/>
      <c r="B30" s="15"/>
      <c r="C30" s="11"/>
      <c r="D30" s="6" t="s">
        <v>23</v>
      </c>
      <c r="E30" s="42" t="s">
        <v>56</v>
      </c>
      <c r="F30" s="43">
        <v>15</v>
      </c>
      <c r="G30" s="43">
        <v>0.99</v>
      </c>
      <c r="H30" s="43">
        <v>0.18</v>
      </c>
      <c r="I30" s="43">
        <v>5.0999999999999996</v>
      </c>
      <c r="J30" s="43">
        <v>27.15</v>
      </c>
      <c r="K30" s="44">
        <v>116</v>
      </c>
      <c r="L30" s="43"/>
    </row>
    <row r="31" spans="1:12" ht="15" x14ac:dyDescent="0.25">
      <c r="A31" s="14"/>
      <c r="B31" s="15"/>
      <c r="C31" s="11"/>
      <c r="D31" s="59"/>
      <c r="E31" s="60"/>
      <c r="F31" s="61"/>
      <c r="G31" s="61"/>
      <c r="H31" s="61"/>
      <c r="I31" s="61"/>
      <c r="J31" s="61"/>
      <c r="K31" s="62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SUM(F25:F32)</f>
        <v>645</v>
      </c>
      <c r="G33" s="19">
        <f>SUM(G25:G32)</f>
        <v>15.99</v>
      </c>
      <c r="H33" s="19">
        <f t="shared" ref="H33:J33" si="3">SUM(H25:H32)</f>
        <v>12.54</v>
      </c>
      <c r="I33" s="19">
        <f t="shared" si="3"/>
        <v>72.819999999999993</v>
      </c>
      <c r="J33" s="19">
        <f t="shared" si="3"/>
        <v>477.22999999999996</v>
      </c>
      <c r="K33" s="25"/>
      <c r="L33" s="19"/>
    </row>
    <row r="34" spans="1:12" ht="15" x14ac:dyDescent="0.2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 t="s">
        <v>66</v>
      </c>
      <c r="F34" s="43">
        <v>60</v>
      </c>
      <c r="G34" s="43">
        <v>1.41</v>
      </c>
      <c r="H34" s="43">
        <v>4.1900000000000004</v>
      </c>
      <c r="I34" s="43">
        <v>6.78</v>
      </c>
      <c r="J34" s="43">
        <v>65.3</v>
      </c>
      <c r="K34" s="44">
        <v>10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67</v>
      </c>
      <c r="F35" s="43">
        <v>250</v>
      </c>
      <c r="G35" s="43">
        <v>3.16</v>
      </c>
      <c r="H35" s="43">
        <v>2.21</v>
      </c>
      <c r="I35" s="43">
        <v>17.68</v>
      </c>
      <c r="J35" s="43">
        <v>102.71</v>
      </c>
      <c r="K35" s="44">
        <v>59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68</v>
      </c>
      <c r="F36" s="43">
        <v>225</v>
      </c>
      <c r="G36" s="43">
        <v>31.29</v>
      </c>
      <c r="H36" s="43">
        <v>24.99</v>
      </c>
      <c r="I36" s="43">
        <v>28.55</v>
      </c>
      <c r="J36" s="43">
        <v>528.79999999999995</v>
      </c>
      <c r="K36" s="44">
        <v>131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0.48</v>
      </c>
      <c r="H37" s="43">
        <v>0.04</v>
      </c>
      <c r="I37" s="43">
        <v>28.26</v>
      </c>
      <c r="J37" s="43">
        <v>116.84</v>
      </c>
      <c r="K37" s="44">
        <v>294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55</v>
      </c>
      <c r="F38" s="43">
        <v>20</v>
      </c>
      <c r="G38" s="43">
        <v>1.52</v>
      </c>
      <c r="H38" s="43">
        <v>0.16</v>
      </c>
      <c r="I38" s="43">
        <v>9.84</v>
      </c>
      <c r="J38" s="43">
        <v>47</v>
      </c>
      <c r="K38" s="44">
        <v>114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56</v>
      </c>
      <c r="F39" s="43">
        <v>30</v>
      </c>
      <c r="G39" s="43">
        <v>1.98</v>
      </c>
      <c r="H39" s="43">
        <v>0.36</v>
      </c>
      <c r="I39" s="43">
        <v>10.199999999999999</v>
      </c>
      <c r="J39" s="43">
        <v>54.3</v>
      </c>
      <c r="K39" s="44">
        <v>116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SUM(F34:F41)</f>
        <v>785</v>
      </c>
      <c r="G42" s="19">
        <f>SUM(G34:G41)</f>
        <v>39.839999999999996</v>
      </c>
      <c r="H42" s="19">
        <f t="shared" ref="H42:J42" si="4">SUM(H34:H41)</f>
        <v>31.95</v>
      </c>
      <c r="I42" s="19">
        <f t="shared" si="4"/>
        <v>101.31000000000002</v>
      </c>
      <c r="J42" s="19">
        <f t="shared" si="4"/>
        <v>914.94999999999993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/>
      <c r="G43" s="32"/>
      <c r="H43" s="32"/>
      <c r="I43" s="32"/>
      <c r="J43" s="32"/>
      <c r="K43" s="32"/>
      <c r="L43" s="32">
        <v>156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195</v>
      </c>
      <c r="G44" s="40">
        <v>5.59</v>
      </c>
      <c r="H44" s="40">
        <v>6.93</v>
      </c>
      <c r="I44" s="40">
        <v>30.11</v>
      </c>
      <c r="J44" s="40">
        <v>262.58</v>
      </c>
      <c r="K44" s="41">
        <v>181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71</v>
      </c>
      <c r="F45" s="43">
        <v>85</v>
      </c>
      <c r="G45" s="43">
        <v>13.99</v>
      </c>
      <c r="H45" s="43">
        <v>10.07</v>
      </c>
      <c r="I45" s="43">
        <v>20.96</v>
      </c>
      <c r="J45" s="43">
        <v>233.26</v>
      </c>
      <c r="K45" s="44">
        <v>224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0.08</v>
      </c>
      <c r="H46" s="43">
        <v>0.02</v>
      </c>
      <c r="I46" s="43">
        <v>10.01</v>
      </c>
      <c r="J46" s="43">
        <v>40.51</v>
      </c>
      <c r="K46" s="44">
        <v>283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15</v>
      </c>
      <c r="G47" s="43">
        <v>1.1399999999999999</v>
      </c>
      <c r="H47" s="43">
        <v>0.12</v>
      </c>
      <c r="I47" s="43">
        <v>7.38</v>
      </c>
      <c r="J47" s="43">
        <v>35.25</v>
      </c>
      <c r="K47" s="44">
        <v>114</v>
      </c>
      <c r="L47" s="43"/>
    </row>
    <row r="48" spans="1:12" ht="15" x14ac:dyDescent="0.25">
      <c r="A48" s="23"/>
      <c r="B48" s="15"/>
      <c r="C48" s="11"/>
      <c r="D48" s="6" t="s">
        <v>23</v>
      </c>
      <c r="E48" s="42" t="s">
        <v>56</v>
      </c>
      <c r="F48" s="43">
        <v>15</v>
      </c>
      <c r="G48" s="43">
        <v>0.99</v>
      </c>
      <c r="H48" s="43">
        <v>0.18</v>
      </c>
      <c r="I48" s="43">
        <v>5.0999999999999996</v>
      </c>
      <c r="J48" s="43">
        <v>27.15</v>
      </c>
      <c r="K48" s="44">
        <v>116</v>
      </c>
      <c r="L48" s="43"/>
    </row>
    <row r="49" spans="1:12" ht="15" x14ac:dyDescent="0.25">
      <c r="A49" s="23"/>
      <c r="B49" s="15"/>
      <c r="C49" s="11"/>
      <c r="D49" s="6" t="s">
        <v>57</v>
      </c>
      <c r="E49" s="42" t="s">
        <v>52</v>
      </c>
      <c r="F49" s="43">
        <v>200</v>
      </c>
      <c r="G49" s="43">
        <v>0</v>
      </c>
      <c r="H49" s="43">
        <v>0</v>
      </c>
      <c r="I49" s="43">
        <v>0</v>
      </c>
      <c r="J49" s="43">
        <v>0</v>
      </c>
      <c r="K49" s="44">
        <v>0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710</v>
      </c>
      <c r="G51" s="19">
        <f>SUM(G44:G50)</f>
        <v>21.789999999999996</v>
      </c>
      <c r="H51" s="19">
        <f t="shared" ref="H51:J51" si="5">SUM(H44:H50)</f>
        <v>17.32</v>
      </c>
      <c r="I51" s="19">
        <f t="shared" si="5"/>
        <v>73.559999999999988</v>
      </c>
      <c r="J51" s="19">
        <f t="shared" si="5"/>
        <v>598.75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48</v>
      </c>
      <c r="F52" s="43">
        <v>60</v>
      </c>
      <c r="G52" s="43">
        <v>1.27</v>
      </c>
      <c r="H52" s="43">
        <v>5</v>
      </c>
      <c r="I52" s="43">
        <v>7.6</v>
      </c>
      <c r="J52" s="43">
        <v>79.42</v>
      </c>
      <c r="K52" s="44">
        <v>25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250</v>
      </c>
      <c r="G53" s="43">
        <v>2.65</v>
      </c>
      <c r="H53" s="43">
        <v>2.9</v>
      </c>
      <c r="I53" s="43">
        <v>14.14</v>
      </c>
      <c r="J53" s="43">
        <v>92.03</v>
      </c>
      <c r="K53" s="44">
        <v>61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73</v>
      </c>
      <c r="F54" s="43">
        <v>250</v>
      </c>
      <c r="G54" s="43">
        <v>25.38</v>
      </c>
      <c r="H54" s="43">
        <v>27.31</v>
      </c>
      <c r="I54" s="43">
        <v>31.45</v>
      </c>
      <c r="J54" s="43">
        <v>470.38</v>
      </c>
      <c r="K54" s="44">
        <v>115</v>
      </c>
      <c r="L54" s="43"/>
    </row>
    <row r="55" spans="1:12" ht="15" x14ac:dyDescent="0.25">
      <c r="A55" s="23"/>
      <c r="B55" s="15"/>
      <c r="C55" s="11"/>
      <c r="D55" s="7" t="s">
        <v>30</v>
      </c>
      <c r="E55" s="42" t="s">
        <v>74</v>
      </c>
      <c r="F55" s="43">
        <v>200</v>
      </c>
      <c r="G55" s="66">
        <v>2.5999999999999999E-2</v>
      </c>
      <c r="H55" s="43">
        <v>0.21</v>
      </c>
      <c r="I55" s="43">
        <v>25.07</v>
      </c>
      <c r="J55" s="43">
        <v>105.68</v>
      </c>
      <c r="K55" s="44">
        <v>291</v>
      </c>
      <c r="L55" s="43"/>
    </row>
    <row r="56" spans="1:12" ht="15" x14ac:dyDescent="0.25">
      <c r="A56" s="23"/>
      <c r="B56" s="15"/>
      <c r="C56" s="11"/>
      <c r="D56" s="7"/>
      <c r="E56" s="42" t="s">
        <v>107</v>
      </c>
      <c r="F56" s="43">
        <v>15</v>
      </c>
      <c r="G56" s="43">
        <v>2.23</v>
      </c>
      <c r="H56" s="43">
        <v>4.99</v>
      </c>
      <c r="I56" s="43">
        <v>8.02</v>
      </c>
      <c r="J56" s="43">
        <v>80.7</v>
      </c>
      <c r="K56" s="44">
        <v>0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55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>
        <v>114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56</v>
      </c>
      <c r="F58" s="43">
        <v>30</v>
      </c>
      <c r="G58" s="43">
        <v>1.98</v>
      </c>
      <c r="H58" s="43">
        <v>0.36</v>
      </c>
      <c r="I58" s="43">
        <v>10.199999999999999</v>
      </c>
      <c r="J58" s="43">
        <v>54.3</v>
      </c>
      <c r="K58" s="44">
        <v>116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SUM(F52:F59)</f>
        <v>825</v>
      </c>
      <c r="G61" s="19">
        <f>SUM(G52:G60)</f>
        <v>35.055999999999997</v>
      </c>
      <c r="H61" s="19">
        <f t="shared" ref="H61:J61" si="6">SUM(H52:H60)</f>
        <v>40.93</v>
      </c>
      <c r="I61" s="19">
        <f t="shared" si="6"/>
        <v>106.32</v>
      </c>
      <c r="J61" s="19">
        <f t="shared" si="6"/>
        <v>929.51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1535</v>
      </c>
      <c r="G62" s="32">
        <f>G51+G61</f>
        <v>56.845999999999989</v>
      </c>
      <c r="H62" s="32">
        <f t="shared" ref="H62:J62" si="7">H51+H61</f>
        <v>58.25</v>
      </c>
      <c r="I62" s="32">
        <f t="shared" si="7"/>
        <v>179.88</v>
      </c>
      <c r="J62" s="32">
        <f t="shared" si="7"/>
        <v>1528.26</v>
      </c>
      <c r="K62" s="32"/>
      <c r="L62" s="32">
        <v>156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150</v>
      </c>
      <c r="G63" s="40">
        <v>6.19</v>
      </c>
      <c r="H63" s="40">
        <v>6.87</v>
      </c>
      <c r="I63" s="40">
        <v>25.43</v>
      </c>
      <c r="J63" s="40">
        <v>203.29</v>
      </c>
      <c r="K63" s="41">
        <v>185</v>
      </c>
      <c r="L63" s="40"/>
    </row>
    <row r="64" spans="1:12" ht="15" x14ac:dyDescent="0.25">
      <c r="A64" s="23"/>
      <c r="B64" s="15"/>
      <c r="C64" s="11"/>
      <c r="D64" s="6" t="s">
        <v>57</v>
      </c>
      <c r="E64" s="42" t="s">
        <v>52</v>
      </c>
      <c r="F64" s="43">
        <v>200</v>
      </c>
      <c r="G64" s="43">
        <v>0</v>
      </c>
      <c r="H64" s="43">
        <v>0</v>
      </c>
      <c r="I64" s="43">
        <v>0</v>
      </c>
      <c r="J64" s="43">
        <v>0</v>
      </c>
      <c r="K64" s="44">
        <v>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76</v>
      </c>
      <c r="F65" s="43">
        <v>200</v>
      </c>
      <c r="G65" s="43">
        <v>3.87</v>
      </c>
      <c r="H65" s="43">
        <v>3.8</v>
      </c>
      <c r="I65" s="43">
        <v>15.09</v>
      </c>
      <c r="J65" s="43">
        <v>111.46</v>
      </c>
      <c r="K65" s="44">
        <v>289</v>
      </c>
      <c r="L65" s="43"/>
    </row>
    <row r="66" spans="1:12" ht="15" x14ac:dyDescent="0.25">
      <c r="A66" s="23"/>
      <c r="B66" s="15"/>
      <c r="C66" s="11"/>
      <c r="D66" s="6" t="s">
        <v>23</v>
      </c>
      <c r="E66" s="42" t="s">
        <v>55</v>
      </c>
      <c r="F66" s="43">
        <v>15</v>
      </c>
      <c r="G66" s="43">
        <v>1.1399999999999999</v>
      </c>
      <c r="H66" s="43">
        <v>0.12</v>
      </c>
      <c r="I66" s="43">
        <v>7.38</v>
      </c>
      <c r="J66" s="43">
        <v>35.25</v>
      </c>
      <c r="K66" s="44">
        <v>114</v>
      </c>
      <c r="L66" s="43"/>
    </row>
    <row r="67" spans="1:12" ht="15" x14ac:dyDescent="0.25">
      <c r="A67" s="23"/>
      <c r="B67" s="15"/>
      <c r="C67" s="11"/>
      <c r="D67" s="6" t="s">
        <v>23</v>
      </c>
      <c r="E67" s="42" t="s">
        <v>56</v>
      </c>
      <c r="F67" s="43">
        <v>15</v>
      </c>
      <c r="G67" s="43">
        <v>0.99</v>
      </c>
      <c r="H67" s="43">
        <v>0.18</v>
      </c>
      <c r="I67" s="43">
        <v>5.0999999999999996</v>
      </c>
      <c r="J67" s="43">
        <v>27.15</v>
      </c>
      <c r="K67" s="44">
        <v>116</v>
      </c>
      <c r="L67" s="43"/>
    </row>
    <row r="68" spans="1:12" ht="15" x14ac:dyDescent="0.25">
      <c r="A68" s="23"/>
      <c r="B68" s="15"/>
      <c r="C68" s="11"/>
      <c r="D68" s="6" t="s">
        <v>24</v>
      </c>
      <c r="E68" s="42" t="s">
        <v>54</v>
      </c>
      <c r="F68" s="43">
        <v>100</v>
      </c>
      <c r="G68" s="43">
        <v>0.4</v>
      </c>
      <c r="H68" s="43">
        <v>0.4</v>
      </c>
      <c r="I68" s="43">
        <v>9.8000000000000007</v>
      </c>
      <c r="J68" s="43">
        <v>47</v>
      </c>
      <c r="K68" s="44">
        <v>118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680</v>
      </c>
      <c r="G70" s="19">
        <f>SUM(G63:G69)</f>
        <v>12.590000000000002</v>
      </c>
      <c r="H70" s="19">
        <f t="shared" ref="H70:J70" si="8">SUM(H63:H69)</f>
        <v>11.37</v>
      </c>
      <c r="I70" s="19">
        <f t="shared" si="8"/>
        <v>62.8</v>
      </c>
      <c r="J70" s="19">
        <f t="shared" si="8"/>
        <v>424.15</v>
      </c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80</v>
      </c>
      <c r="G71" s="43">
        <v>3</v>
      </c>
      <c r="H71" s="43">
        <v>8.4</v>
      </c>
      <c r="I71" s="43">
        <v>4.9000000000000004</v>
      </c>
      <c r="J71" s="43">
        <v>107</v>
      </c>
      <c r="K71" s="44">
        <v>41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78</v>
      </c>
      <c r="F72" s="43">
        <v>250</v>
      </c>
      <c r="G72" s="43">
        <v>2.09</v>
      </c>
      <c r="H72" s="43">
        <v>4.49</v>
      </c>
      <c r="I72" s="43">
        <v>12.19</v>
      </c>
      <c r="J72" s="43">
        <v>95.48</v>
      </c>
      <c r="K72" s="44">
        <v>56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175</v>
      </c>
      <c r="G73" s="43">
        <v>10.18</v>
      </c>
      <c r="H73" s="43">
        <v>6.88</v>
      </c>
      <c r="I73" s="43">
        <v>46.03</v>
      </c>
      <c r="J73" s="43">
        <v>286.49</v>
      </c>
      <c r="K73" s="44">
        <v>173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80</v>
      </c>
      <c r="F74" s="43">
        <v>90</v>
      </c>
      <c r="G74" s="43">
        <v>12.94</v>
      </c>
      <c r="H74" s="43">
        <v>14.8</v>
      </c>
      <c r="I74" s="43">
        <v>4.09</v>
      </c>
      <c r="J74" s="43">
        <v>201.17</v>
      </c>
      <c r="K74" s="44">
        <v>96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108</v>
      </c>
      <c r="F75" s="43">
        <v>200</v>
      </c>
      <c r="G75" s="43">
        <v>0.48</v>
      </c>
      <c r="H75" s="43">
        <v>0.04</v>
      </c>
      <c r="I75" s="43">
        <v>28.26</v>
      </c>
      <c r="J75" s="43">
        <v>116.84</v>
      </c>
      <c r="K75" s="44">
        <v>294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55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114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56</v>
      </c>
      <c r="F77" s="43">
        <v>30</v>
      </c>
      <c r="G77" s="43">
        <v>1.98</v>
      </c>
      <c r="H77" s="43">
        <v>0.36</v>
      </c>
      <c r="I77" s="43">
        <v>10.199999999999999</v>
      </c>
      <c r="J77" s="43">
        <v>54.3</v>
      </c>
      <c r="K77" s="44">
        <v>116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845</v>
      </c>
      <c r="G80" s="19">
        <f>SUM(G71:G79)</f>
        <v>32.19</v>
      </c>
      <c r="H80" s="19">
        <f t="shared" ref="H80:J80" si="9">SUM(H71:H79)</f>
        <v>35.129999999999995</v>
      </c>
      <c r="I80" s="19">
        <f t="shared" si="9"/>
        <v>115.51000000000002</v>
      </c>
      <c r="J80" s="19">
        <f t="shared" si="9"/>
        <v>908.28</v>
      </c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1525</v>
      </c>
      <c r="G81" s="32">
        <f>G70+G80</f>
        <v>44.78</v>
      </c>
      <c r="H81" s="32">
        <f t="shared" ref="H81:J81" si="10">H70+H80</f>
        <v>46.499999999999993</v>
      </c>
      <c r="I81" s="32">
        <f t="shared" si="10"/>
        <v>178.31</v>
      </c>
      <c r="J81" s="32">
        <f t="shared" si="10"/>
        <v>1332.4299999999998</v>
      </c>
      <c r="K81" s="32"/>
      <c r="L81" s="32">
        <v>156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52">
        <v>200</v>
      </c>
      <c r="G82" s="51">
        <v>6.2580645161290311</v>
      </c>
      <c r="H82" s="51">
        <v>9.3548387096774199</v>
      </c>
      <c r="I82" s="51">
        <v>37.87096774193548</v>
      </c>
      <c r="J82" s="51">
        <v>265.31612903225806</v>
      </c>
      <c r="K82" s="41">
        <v>218</v>
      </c>
      <c r="L82" s="40"/>
    </row>
    <row r="83" spans="1:12" ht="15" x14ac:dyDescent="0.25">
      <c r="A83" s="23"/>
      <c r="B83" s="15"/>
      <c r="C83" s="11"/>
      <c r="D83" s="6" t="s">
        <v>57</v>
      </c>
      <c r="E83" s="42" t="s">
        <v>52</v>
      </c>
      <c r="F83" s="43">
        <v>200</v>
      </c>
      <c r="G83" s="43">
        <v>0</v>
      </c>
      <c r="H83" s="43">
        <v>0</v>
      </c>
      <c r="I83" s="43">
        <v>0</v>
      </c>
      <c r="J83" s="43">
        <v>0</v>
      </c>
      <c r="K83" s="44">
        <v>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0.14000000000000001</v>
      </c>
      <c r="H84" s="43">
        <v>0.03</v>
      </c>
      <c r="I84" s="43">
        <v>10.220000000000001</v>
      </c>
      <c r="J84" s="43">
        <v>41.63</v>
      </c>
      <c r="K84" s="44">
        <v>285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55</v>
      </c>
      <c r="F85" s="43">
        <v>15</v>
      </c>
      <c r="G85" s="43">
        <v>1.1399999999999999</v>
      </c>
      <c r="H85" s="43">
        <v>0.12</v>
      </c>
      <c r="I85" s="43">
        <v>7.38</v>
      </c>
      <c r="J85" s="43">
        <v>35.25</v>
      </c>
      <c r="K85" s="44">
        <v>114</v>
      </c>
      <c r="L85" s="43"/>
    </row>
    <row r="86" spans="1:12" ht="15" x14ac:dyDescent="0.25">
      <c r="A86" s="23"/>
      <c r="B86" s="15"/>
      <c r="C86" s="11"/>
      <c r="D86" s="6" t="s">
        <v>23</v>
      </c>
      <c r="E86" s="42" t="s">
        <v>56</v>
      </c>
      <c r="F86" s="43">
        <v>15</v>
      </c>
      <c r="G86" s="43">
        <v>0.99</v>
      </c>
      <c r="H86" s="43">
        <v>0.18</v>
      </c>
      <c r="I86" s="43">
        <v>5.0999999999999996</v>
      </c>
      <c r="J86" s="43">
        <v>27.15</v>
      </c>
      <c r="K86" s="44">
        <v>116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33</v>
      </c>
      <c r="E90" s="9"/>
      <c r="F90" s="53">
        <f>SUM(F82:F89)</f>
        <v>630</v>
      </c>
      <c r="G90" s="54">
        <f>SUM(G82:G89)</f>
        <v>8.5280645161290298</v>
      </c>
      <c r="H90" s="54">
        <f t="shared" ref="H90:J90" si="11">SUM(H82:H89)</f>
        <v>9.6848387096774182</v>
      </c>
      <c r="I90" s="54">
        <f t="shared" si="11"/>
        <v>60.570967741935483</v>
      </c>
      <c r="J90" s="54">
        <f t="shared" si="11"/>
        <v>369.34612903225803</v>
      </c>
      <c r="K90" s="25"/>
      <c r="L90" s="19"/>
    </row>
    <row r="91" spans="1:12" ht="15" x14ac:dyDescent="0.25">
      <c r="A91" s="26">
        <f>A82</f>
        <v>1</v>
      </c>
      <c r="B91" s="13">
        <f>B82</f>
        <v>5</v>
      </c>
      <c r="C91" s="10" t="s">
        <v>25</v>
      </c>
      <c r="D91" s="7" t="s">
        <v>26</v>
      </c>
      <c r="E91" s="42" t="s">
        <v>82</v>
      </c>
      <c r="F91" s="43">
        <v>100</v>
      </c>
      <c r="G91" s="43">
        <v>0.78</v>
      </c>
      <c r="H91" s="43">
        <v>15.15</v>
      </c>
      <c r="I91" s="43">
        <v>2.48</v>
      </c>
      <c r="J91" s="43">
        <v>150.97999999999999</v>
      </c>
      <c r="K91" s="44">
        <v>99</v>
      </c>
      <c r="L91" s="43"/>
    </row>
    <row r="92" spans="1:12" ht="15" x14ac:dyDescent="0.25">
      <c r="A92" s="23"/>
      <c r="B92" s="15"/>
      <c r="C92" s="11"/>
      <c r="D92" s="7" t="s">
        <v>27</v>
      </c>
      <c r="E92" s="42" t="s">
        <v>83</v>
      </c>
      <c r="F92" s="43">
        <v>250</v>
      </c>
      <c r="G92" s="43">
        <v>2.65</v>
      </c>
      <c r="H92" s="43">
        <v>5.71</v>
      </c>
      <c r="I92" s="43">
        <v>13.14</v>
      </c>
      <c r="J92" s="43">
        <v>118.96</v>
      </c>
      <c r="K92" s="44">
        <v>54</v>
      </c>
      <c r="L92" s="43"/>
    </row>
    <row r="93" spans="1:12" ht="15" x14ac:dyDescent="0.25">
      <c r="A93" s="23"/>
      <c r="B93" s="15"/>
      <c r="C93" s="11"/>
      <c r="D93" s="7" t="s">
        <v>28</v>
      </c>
      <c r="E93" s="42" t="s">
        <v>84</v>
      </c>
      <c r="F93" s="43">
        <v>235</v>
      </c>
      <c r="G93" s="43">
        <v>19.91</v>
      </c>
      <c r="H93" s="43">
        <v>14.47</v>
      </c>
      <c r="I93" s="43">
        <v>20.440000000000001</v>
      </c>
      <c r="J93" s="43">
        <v>290.77999999999997</v>
      </c>
      <c r="K93" s="44">
        <v>90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0.7</v>
      </c>
      <c r="H94" s="43">
        <v>0.3</v>
      </c>
      <c r="I94" s="43">
        <v>22.8</v>
      </c>
      <c r="J94" s="43">
        <v>97</v>
      </c>
      <c r="K94" s="44">
        <v>538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55</v>
      </c>
      <c r="F95" s="43">
        <v>20</v>
      </c>
      <c r="G95" s="43">
        <v>1.52</v>
      </c>
      <c r="H95" s="43">
        <v>0.16</v>
      </c>
      <c r="I95" s="43">
        <v>9.84</v>
      </c>
      <c r="J95" s="43">
        <v>47</v>
      </c>
      <c r="K95" s="44">
        <v>114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56</v>
      </c>
      <c r="F96" s="43">
        <v>30</v>
      </c>
      <c r="G96" s="43">
        <v>1.98</v>
      </c>
      <c r="H96" s="43">
        <v>0.36</v>
      </c>
      <c r="I96" s="43">
        <v>10.199999999999999</v>
      </c>
      <c r="J96" s="43">
        <v>54.3</v>
      </c>
      <c r="K96" s="44">
        <v>116</v>
      </c>
      <c r="L96" s="43"/>
    </row>
    <row r="97" spans="1:12" ht="15" x14ac:dyDescent="0.25">
      <c r="A97" s="23"/>
      <c r="B97" s="15"/>
      <c r="C97" s="11"/>
      <c r="D97" s="6"/>
      <c r="E97" s="42" t="s">
        <v>109</v>
      </c>
      <c r="F97" s="43">
        <v>200</v>
      </c>
      <c r="G97" s="57">
        <v>1</v>
      </c>
      <c r="H97" s="57">
        <v>0.2</v>
      </c>
      <c r="I97" s="57">
        <v>20.2</v>
      </c>
      <c r="J97" s="57">
        <v>92</v>
      </c>
      <c r="K97" s="44">
        <v>0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SUM(F91:F98)</f>
        <v>1035</v>
      </c>
      <c r="G99" s="54">
        <f>SUM(G91:G98)</f>
        <v>28.54</v>
      </c>
      <c r="H99" s="54">
        <f>SUM(H91:H98)</f>
        <v>36.349999999999994</v>
      </c>
      <c r="I99" s="54">
        <f>SUM(I91:I98)</f>
        <v>99.100000000000009</v>
      </c>
      <c r="J99" s="54">
        <f>SUM(J91:J98)</f>
        <v>851.02</v>
      </c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55">
        <f>F90+F99</f>
        <v>1665</v>
      </c>
      <c r="G100" s="56">
        <f>G90+G99</f>
        <v>37.068064516129027</v>
      </c>
      <c r="H100" s="56">
        <f t="shared" ref="H100:J100" si="12">H90+H99</f>
        <v>46.034838709677416</v>
      </c>
      <c r="I100" s="56">
        <f t="shared" si="12"/>
        <v>159.6709677419355</v>
      </c>
      <c r="J100" s="56">
        <f t="shared" si="12"/>
        <v>1220.366129032258</v>
      </c>
      <c r="K100" s="32"/>
      <c r="L100" s="32">
        <v>156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195</v>
      </c>
      <c r="G101" s="40">
        <v>5.59</v>
      </c>
      <c r="H101" s="40">
        <v>6.93</v>
      </c>
      <c r="I101" s="40">
        <v>30.11</v>
      </c>
      <c r="J101" s="40">
        <v>262.58</v>
      </c>
      <c r="K101" s="41">
        <v>181</v>
      </c>
      <c r="L101" s="40"/>
    </row>
    <row r="102" spans="1:12" ht="15" x14ac:dyDescent="0.25">
      <c r="A102" s="23"/>
      <c r="B102" s="15"/>
      <c r="C102" s="11"/>
      <c r="D102" s="6" t="s">
        <v>57</v>
      </c>
      <c r="E102" s="42" t="s">
        <v>52</v>
      </c>
      <c r="F102" s="43">
        <v>200</v>
      </c>
      <c r="G102" s="43">
        <v>0</v>
      </c>
      <c r="H102" s="43">
        <v>0</v>
      </c>
      <c r="I102" s="43">
        <v>0</v>
      </c>
      <c r="J102" s="43">
        <v>0</v>
      </c>
      <c r="K102" s="44">
        <v>0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0.08</v>
      </c>
      <c r="H103" s="43">
        <v>0.02</v>
      </c>
      <c r="I103" s="43">
        <v>10.01</v>
      </c>
      <c r="J103" s="43">
        <v>40.51</v>
      </c>
      <c r="K103" s="44">
        <v>283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55</v>
      </c>
      <c r="F104" s="43">
        <v>15</v>
      </c>
      <c r="G104" s="43">
        <v>1.1399999999999999</v>
      </c>
      <c r="H104" s="43">
        <v>0.12</v>
      </c>
      <c r="I104" s="43">
        <v>7.38</v>
      </c>
      <c r="J104" s="43">
        <v>35.25</v>
      </c>
      <c r="K104" s="44">
        <v>114</v>
      </c>
      <c r="L104" s="43"/>
    </row>
    <row r="105" spans="1:12" ht="15" x14ac:dyDescent="0.25">
      <c r="A105" s="23"/>
      <c r="B105" s="15"/>
      <c r="C105" s="11"/>
      <c r="D105" s="6" t="s">
        <v>23</v>
      </c>
      <c r="E105" s="42" t="s">
        <v>56</v>
      </c>
      <c r="F105" s="43">
        <v>15</v>
      </c>
      <c r="G105" s="43">
        <v>0.99</v>
      </c>
      <c r="H105" s="43">
        <v>0.18</v>
      </c>
      <c r="I105" s="43">
        <v>5.0999999999999996</v>
      </c>
      <c r="J105" s="43">
        <v>27.15</v>
      </c>
      <c r="K105" s="44">
        <v>116</v>
      </c>
      <c r="L105" s="43"/>
    </row>
    <row r="106" spans="1:12" ht="15" x14ac:dyDescent="0.25">
      <c r="A106" s="23"/>
      <c r="B106" s="15"/>
      <c r="C106" s="11"/>
      <c r="D106" s="63" t="s">
        <v>24</v>
      </c>
      <c r="E106" s="42" t="s">
        <v>54</v>
      </c>
      <c r="F106" s="43">
        <v>100</v>
      </c>
      <c r="G106" s="43">
        <v>0.4</v>
      </c>
      <c r="H106" s="43">
        <v>0.4</v>
      </c>
      <c r="I106" s="43">
        <v>9.8000000000000007</v>
      </c>
      <c r="J106" s="43">
        <v>47</v>
      </c>
      <c r="K106" s="44">
        <v>118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725</v>
      </c>
      <c r="G108" s="19">
        <f>SUM(G101:G107)</f>
        <v>8.1999999999999993</v>
      </c>
      <c r="H108" s="19">
        <f t="shared" ref="H108:J108" si="13">SUM(H101:H107)</f>
        <v>7.6499999999999995</v>
      </c>
      <c r="I108" s="19">
        <f t="shared" si="13"/>
        <v>62.400000000000006</v>
      </c>
      <c r="J108" s="19">
        <f t="shared" si="13"/>
        <v>412.48999999999995</v>
      </c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86</v>
      </c>
      <c r="F109" s="43">
        <v>60</v>
      </c>
      <c r="G109" s="43">
        <v>0.87</v>
      </c>
      <c r="H109" s="43">
        <v>5.28</v>
      </c>
      <c r="I109" s="43">
        <v>4.42</v>
      </c>
      <c r="J109" s="43">
        <v>67.900000000000006</v>
      </c>
      <c r="K109" s="44">
        <v>36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250</v>
      </c>
      <c r="G110" s="43">
        <v>5.93</v>
      </c>
      <c r="H110" s="43">
        <v>5.69</v>
      </c>
      <c r="I110" s="43">
        <v>13.06</v>
      </c>
      <c r="J110" s="43">
        <v>127.61</v>
      </c>
      <c r="K110" s="44">
        <v>245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88</v>
      </c>
      <c r="F111" s="43">
        <v>200</v>
      </c>
      <c r="G111" s="43">
        <v>8.56</v>
      </c>
      <c r="H111" s="43">
        <v>5.61</v>
      </c>
      <c r="I111" s="43">
        <v>53.12</v>
      </c>
      <c r="J111" s="43">
        <v>297.35000000000002</v>
      </c>
      <c r="K111" s="44">
        <v>175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89</v>
      </c>
      <c r="F112" s="43">
        <v>90</v>
      </c>
      <c r="G112" s="43">
        <v>15.84</v>
      </c>
      <c r="H112" s="43">
        <v>6.41</v>
      </c>
      <c r="I112" s="43">
        <v>2.69</v>
      </c>
      <c r="J112" s="43">
        <v>132.03</v>
      </c>
      <c r="K112" s="44">
        <v>369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90</v>
      </c>
      <c r="F113" s="43">
        <v>200</v>
      </c>
      <c r="G113" s="43">
        <v>0</v>
      </c>
      <c r="H113" s="43">
        <v>0</v>
      </c>
      <c r="I113" s="43">
        <v>24</v>
      </c>
      <c r="J113" s="43">
        <v>95</v>
      </c>
      <c r="K113" s="44">
        <v>311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55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114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56</v>
      </c>
      <c r="F115" s="43">
        <v>30</v>
      </c>
      <c r="G115" s="43">
        <v>1.98</v>
      </c>
      <c r="H115" s="43">
        <v>0.36</v>
      </c>
      <c r="I115" s="43">
        <v>10.199999999999999</v>
      </c>
      <c r="J115" s="43">
        <v>54.3</v>
      </c>
      <c r="K115" s="44">
        <v>116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850</v>
      </c>
      <c r="G118" s="19">
        <f>SUM(G109:G117)</f>
        <v>34.699999999999996</v>
      </c>
      <c r="H118" s="19">
        <f t="shared" ref="H118:J118" si="14">SUM(H109:H117)</f>
        <v>23.51</v>
      </c>
      <c r="I118" s="19">
        <f t="shared" si="14"/>
        <v>117.33</v>
      </c>
      <c r="J118" s="19">
        <f t="shared" si="14"/>
        <v>821.18999999999994</v>
      </c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1575</v>
      </c>
      <c r="G119" s="32">
        <f>G108+G118</f>
        <v>42.899999999999991</v>
      </c>
      <c r="H119" s="32">
        <f t="shared" ref="H119:J119" si="15">H108+H118</f>
        <v>31.16</v>
      </c>
      <c r="I119" s="32">
        <f t="shared" si="15"/>
        <v>179.73000000000002</v>
      </c>
      <c r="J119" s="32">
        <f t="shared" si="15"/>
        <v>1233.6799999999998</v>
      </c>
      <c r="K119" s="32"/>
      <c r="L119" s="32">
        <v>156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185</v>
      </c>
      <c r="G120" s="40">
        <v>5.77</v>
      </c>
      <c r="H120" s="40">
        <v>7.29</v>
      </c>
      <c r="I120" s="40">
        <v>32.25</v>
      </c>
      <c r="J120" s="40">
        <v>217.84</v>
      </c>
      <c r="K120" s="41">
        <v>196</v>
      </c>
      <c r="L120" s="40"/>
    </row>
    <row r="121" spans="1:12" ht="15" x14ac:dyDescent="0.25">
      <c r="A121" s="14"/>
      <c r="B121" s="15"/>
      <c r="C121" s="11"/>
      <c r="D121" s="6" t="s">
        <v>57</v>
      </c>
      <c r="E121" s="42" t="s">
        <v>52</v>
      </c>
      <c r="F121" s="43">
        <v>200</v>
      </c>
      <c r="G121" s="43">
        <v>0</v>
      </c>
      <c r="H121" s="43">
        <v>0</v>
      </c>
      <c r="I121" s="43">
        <v>0</v>
      </c>
      <c r="J121" s="43">
        <v>0</v>
      </c>
      <c r="K121" s="44">
        <v>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76</v>
      </c>
      <c r="F122" s="43">
        <v>200</v>
      </c>
      <c r="G122" s="43">
        <v>3.87</v>
      </c>
      <c r="H122" s="43">
        <v>3.8</v>
      </c>
      <c r="I122" s="43">
        <v>15.09</v>
      </c>
      <c r="J122" s="43">
        <v>111.46</v>
      </c>
      <c r="K122" s="44">
        <v>289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55</v>
      </c>
      <c r="F123" s="43">
        <v>15</v>
      </c>
      <c r="G123" s="43">
        <v>1.1399999999999999</v>
      </c>
      <c r="H123" s="43">
        <v>0.12</v>
      </c>
      <c r="I123" s="43">
        <v>7.38</v>
      </c>
      <c r="J123" s="43">
        <v>35.25</v>
      </c>
      <c r="K123" s="44">
        <v>114</v>
      </c>
      <c r="L123" s="43"/>
    </row>
    <row r="124" spans="1:12" ht="15" x14ac:dyDescent="0.25">
      <c r="A124" s="14"/>
      <c r="B124" s="15"/>
      <c r="C124" s="11"/>
      <c r="D124" s="6" t="s">
        <v>23</v>
      </c>
      <c r="E124" s="42" t="s">
        <v>56</v>
      </c>
      <c r="F124" s="43">
        <v>15</v>
      </c>
      <c r="G124" s="43">
        <v>0.99</v>
      </c>
      <c r="H124" s="43">
        <v>0.18</v>
      </c>
      <c r="I124" s="43">
        <v>5.0999999999999996</v>
      </c>
      <c r="J124" s="43">
        <v>27.15</v>
      </c>
      <c r="K124" s="44">
        <v>116</v>
      </c>
      <c r="L124" s="43"/>
    </row>
    <row r="125" spans="1:12" ht="15" x14ac:dyDescent="0.25">
      <c r="A125" s="14"/>
      <c r="B125" s="15"/>
      <c r="C125" s="11"/>
      <c r="D125" s="6" t="s">
        <v>44</v>
      </c>
      <c r="E125" s="42" t="s">
        <v>64</v>
      </c>
      <c r="F125" s="43">
        <v>10</v>
      </c>
      <c r="G125" s="43">
        <v>2.6</v>
      </c>
      <c r="H125" s="43">
        <v>2.68</v>
      </c>
      <c r="I125" s="43">
        <v>0</v>
      </c>
      <c r="J125" s="43">
        <v>35.200000000000003</v>
      </c>
      <c r="K125" s="44">
        <v>106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625</v>
      </c>
      <c r="G127" s="19">
        <f>SUM(G120:G126)</f>
        <v>14.370000000000001</v>
      </c>
      <c r="H127" s="19">
        <f t="shared" ref="H127:J127" si="16">SUM(H120:H126)</f>
        <v>14.069999999999999</v>
      </c>
      <c r="I127" s="19">
        <f t="shared" si="16"/>
        <v>59.820000000000007</v>
      </c>
      <c r="J127" s="19">
        <f t="shared" si="16"/>
        <v>426.9</v>
      </c>
      <c r="K127" s="25"/>
      <c r="L127" s="19"/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91</v>
      </c>
      <c r="F128" s="43">
        <v>60</v>
      </c>
      <c r="G128" s="43">
        <v>0.88</v>
      </c>
      <c r="H128" s="43">
        <v>1.6</v>
      </c>
      <c r="I128" s="43">
        <v>4.2300000000000004</v>
      </c>
      <c r="J128" s="43">
        <v>35.18</v>
      </c>
      <c r="K128" s="44">
        <v>42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72</v>
      </c>
      <c r="F129" s="43">
        <v>250</v>
      </c>
      <c r="G129" s="43">
        <v>2.65</v>
      </c>
      <c r="H129" s="43">
        <v>2.9</v>
      </c>
      <c r="I129" s="43">
        <v>14.14</v>
      </c>
      <c r="J129" s="43">
        <v>92.03</v>
      </c>
      <c r="K129" s="44">
        <v>61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92</v>
      </c>
      <c r="F130" s="43">
        <v>120</v>
      </c>
      <c r="G130" s="43">
        <v>22.99</v>
      </c>
      <c r="H130" s="43">
        <v>16.34</v>
      </c>
      <c r="I130" s="43">
        <v>4.46</v>
      </c>
      <c r="J130" s="43">
        <v>257.14</v>
      </c>
      <c r="K130" s="44">
        <v>93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93</v>
      </c>
      <c r="F131" s="43">
        <v>160</v>
      </c>
      <c r="G131" s="43">
        <v>3.6</v>
      </c>
      <c r="H131" s="43">
        <v>9.9499999999999993</v>
      </c>
      <c r="I131" s="43">
        <v>26.19</v>
      </c>
      <c r="J131" s="43">
        <v>209.04</v>
      </c>
      <c r="K131" s="44">
        <v>139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69</v>
      </c>
      <c r="F132" s="43">
        <v>200</v>
      </c>
      <c r="G132" s="43">
        <v>0.48</v>
      </c>
      <c r="H132" s="43">
        <v>0.04</v>
      </c>
      <c r="I132" s="43">
        <v>28.26</v>
      </c>
      <c r="J132" s="43">
        <v>116.84</v>
      </c>
      <c r="K132" s="44">
        <v>294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55</v>
      </c>
      <c r="F133" s="43">
        <v>20</v>
      </c>
      <c r="G133" s="43">
        <v>1.52</v>
      </c>
      <c r="H133" s="43">
        <v>0.16</v>
      </c>
      <c r="I133" s="43">
        <v>9.84</v>
      </c>
      <c r="J133" s="43">
        <v>47</v>
      </c>
      <c r="K133" s="44">
        <v>114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56</v>
      </c>
      <c r="F134" s="43">
        <v>30</v>
      </c>
      <c r="G134" s="43">
        <v>1.98</v>
      </c>
      <c r="H134" s="43">
        <v>0.36</v>
      </c>
      <c r="I134" s="43">
        <v>10.199999999999999</v>
      </c>
      <c r="J134" s="43">
        <v>54.3</v>
      </c>
      <c r="K134" s="44">
        <v>116</v>
      </c>
      <c r="L134" s="43"/>
    </row>
    <row r="135" spans="1:12" ht="15" x14ac:dyDescent="0.25">
      <c r="A135" s="14"/>
      <c r="B135" s="15"/>
      <c r="C135" s="11"/>
      <c r="D135" s="6" t="s">
        <v>24</v>
      </c>
      <c r="E135" s="42" t="s">
        <v>110</v>
      </c>
      <c r="F135" s="66">
        <v>100</v>
      </c>
      <c r="G135" s="66">
        <v>0.48</v>
      </c>
      <c r="H135" s="66">
        <v>0.36</v>
      </c>
      <c r="I135" s="66">
        <v>12.36</v>
      </c>
      <c r="J135" s="66">
        <v>56.4</v>
      </c>
      <c r="K135" s="67">
        <v>112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940</v>
      </c>
      <c r="G137" s="19">
        <f>SUM(G128:G136)</f>
        <v>34.58</v>
      </c>
      <c r="H137" s="19">
        <f t="shared" ref="H137:J137" si="17">SUM(H128:H136)</f>
        <v>31.709999999999997</v>
      </c>
      <c r="I137" s="19">
        <f t="shared" si="17"/>
        <v>109.68</v>
      </c>
      <c r="J137" s="19">
        <f t="shared" si="17"/>
        <v>867.93</v>
      </c>
      <c r="K137" s="25"/>
      <c r="L137" s="19"/>
    </row>
    <row r="138" spans="1:12" ht="15.75" thickBot="1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1565</v>
      </c>
      <c r="G138" s="32">
        <f>G127+G137</f>
        <v>48.95</v>
      </c>
      <c r="H138" s="32">
        <f t="shared" ref="H138:J138" si="18">H127+H137</f>
        <v>45.779999999999994</v>
      </c>
      <c r="I138" s="32">
        <f t="shared" si="18"/>
        <v>169.5</v>
      </c>
      <c r="J138" s="32">
        <f t="shared" si="18"/>
        <v>1294.83</v>
      </c>
      <c r="K138" s="32"/>
      <c r="L138" s="32">
        <v>156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205</v>
      </c>
      <c r="G139" s="40">
        <v>6.9</v>
      </c>
      <c r="H139" s="40">
        <v>9.4</v>
      </c>
      <c r="I139" s="40">
        <v>33.700000000000003</v>
      </c>
      <c r="J139" s="40">
        <v>247</v>
      </c>
      <c r="K139" s="41">
        <v>191</v>
      </c>
      <c r="L139" s="40"/>
    </row>
    <row r="140" spans="1:12" ht="15" x14ac:dyDescent="0.25">
      <c r="A140" s="23"/>
      <c r="B140" s="15"/>
      <c r="C140" s="11"/>
      <c r="D140" s="6" t="s">
        <v>57</v>
      </c>
      <c r="E140" s="42" t="s">
        <v>52</v>
      </c>
      <c r="F140" s="43">
        <v>200</v>
      </c>
      <c r="G140" s="43">
        <v>0</v>
      </c>
      <c r="H140" s="43">
        <v>0</v>
      </c>
      <c r="I140" s="43">
        <v>0</v>
      </c>
      <c r="J140" s="43">
        <v>0</v>
      </c>
      <c r="K140" s="44">
        <v>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1.53</v>
      </c>
      <c r="H141" s="43">
        <v>1.62</v>
      </c>
      <c r="I141" s="43">
        <v>12.3</v>
      </c>
      <c r="J141" s="43">
        <v>70.510000000000005</v>
      </c>
      <c r="K141" s="44">
        <v>284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15</v>
      </c>
      <c r="G142" s="43">
        <v>1.1399999999999999</v>
      </c>
      <c r="H142" s="43">
        <v>0.12</v>
      </c>
      <c r="I142" s="43">
        <v>7.38</v>
      </c>
      <c r="J142" s="43">
        <v>35.25</v>
      </c>
      <c r="K142" s="44">
        <v>114</v>
      </c>
      <c r="L142" s="43"/>
    </row>
    <row r="143" spans="1:12" ht="15" x14ac:dyDescent="0.25">
      <c r="A143" s="23"/>
      <c r="B143" s="15"/>
      <c r="C143" s="11"/>
      <c r="D143" s="6" t="s">
        <v>23</v>
      </c>
      <c r="E143" s="42" t="s">
        <v>56</v>
      </c>
      <c r="F143" s="43">
        <v>15</v>
      </c>
      <c r="G143" s="43">
        <v>0.99</v>
      </c>
      <c r="H143" s="43">
        <v>0.18</v>
      </c>
      <c r="I143" s="43">
        <v>5.0999999999999996</v>
      </c>
      <c r="J143" s="43">
        <v>27.15</v>
      </c>
      <c r="K143" s="44">
        <v>116</v>
      </c>
      <c r="L143" s="43"/>
    </row>
    <row r="144" spans="1:12" ht="15" x14ac:dyDescent="0.25">
      <c r="A144" s="23"/>
      <c r="B144" s="15"/>
      <c r="C144" s="11"/>
      <c r="D144" s="64"/>
      <c r="E144" s="65"/>
      <c r="F144" s="65"/>
      <c r="G144" s="65"/>
      <c r="H144" s="65"/>
      <c r="I144" s="65"/>
      <c r="J144" s="65"/>
      <c r="K144" s="65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33</v>
      </c>
      <c r="E147" s="9"/>
      <c r="F147" s="19">
        <f>SUM(F139:F146)</f>
        <v>635</v>
      </c>
      <c r="G147" s="19">
        <f>SUM(G139:G146)</f>
        <v>10.56</v>
      </c>
      <c r="H147" s="19">
        <f t="shared" ref="H147:J147" si="19">SUM(H139:H146)</f>
        <v>11.319999999999999</v>
      </c>
      <c r="I147" s="19">
        <f t="shared" si="19"/>
        <v>58.480000000000004</v>
      </c>
      <c r="J147" s="19">
        <f t="shared" si="19"/>
        <v>379.90999999999997</v>
      </c>
      <c r="K147" s="25"/>
      <c r="L147" s="19"/>
    </row>
    <row r="148" spans="1:12" ht="15" x14ac:dyDescent="0.25">
      <c r="A148" s="26">
        <f>A139</f>
        <v>2</v>
      </c>
      <c r="B148" s="13">
        <f>B139</f>
        <v>3</v>
      </c>
      <c r="C148" s="10" t="s">
        <v>25</v>
      </c>
      <c r="D148" s="7" t="s">
        <v>26</v>
      </c>
      <c r="E148" s="42" t="s">
        <v>95</v>
      </c>
      <c r="F148" s="43">
        <v>80</v>
      </c>
      <c r="G148" s="43">
        <v>0.7</v>
      </c>
      <c r="H148" s="43">
        <v>3.6</v>
      </c>
      <c r="I148" s="43">
        <v>2.4</v>
      </c>
      <c r="J148" s="43">
        <v>44</v>
      </c>
      <c r="K148" s="44">
        <v>14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96</v>
      </c>
      <c r="F149" s="43">
        <v>250</v>
      </c>
      <c r="G149" s="43">
        <v>2.0699999999999998</v>
      </c>
      <c r="H149" s="43">
        <v>5.53</v>
      </c>
      <c r="I149" s="43">
        <v>8.58</v>
      </c>
      <c r="J149" s="43">
        <v>88.15</v>
      </c>
      <c r="K149" s="44">
        <v>53</v>
      </c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68</v>
      </c>
      <c r="F150" s="43">
        <v>200</v>
      </c>
      <c r="G150" s="43">
        <v>27.82</v>
      </c>
      <c r="H150" s="43">
        <v>22.22</v>
      </c>
      <c r="I150" s="43">
        <v>25.38</v>
      </c>
      <c r="J150" s="43">
        <v>470.05</v>
      </c>
      <c r="K150" s="44">
        <v>131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97</v>
      </c>
      <c r="F151" s="43">
        <v>200</v>
      </c>
      <c r="G151" s="43">
        <v>2.5999999999999999E-2</v>
      </c>
      <c r="H151" s="43">
        <v>0.21</v>
      </c>
      <c r="I151" s="43">
        <v>25.07</v>
      </c>
      <c r="J151" s="43">
        <v>105.68</v>
      </c>
      <c r="K151" s="44">
        <v>291</v>
      </c>
      <c r="L151" s="43"/>
    </row>
    <row r="152" spans="1:12" ht="15" x14ac:dyDescent="0.25">
      <c r="A152" s="23"/>
      <c r="B152" s="15"/>
      <c r="C152" s="11"/>
      <c r="D152" s="7" t="s">
        <v>24</v>
      </c>
      <c r="E152" s="42" t="s">
        <v>98</v>
      </c>
      <c r="F152" s="43">
        <v>130</v>
      </c>
      <c r="G152" s="43">
        <v>0.52</v>
      </c>
      <c r="H152" s="43">
        <v>0.52</v>
      </c>
      <c r="I152" s="43">
        <v>12.74</v>
      </c>
      <c r="J152" s="43">
        <v>61.1</v>
      </c>
      <c r="K152" s="44">
        <v>118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55</v>
      </c>
      <c r="F153" s="43">
        <v>20</v>
      </c>
      <c r="G153" s="43">
        <v>1.52</v>
      </c>
      <c r="H153" s="43">
        <v>0.16</v>
      </c>
      <c r="I153" s="43">
        <v>9.84</v>
      </c>
      <c r="J153" s="43">
        <v>47</v>
      </c>
      <c r="K153" s="44">
        <v>114</v>
      </c>
      <c r="L153" s="43"/>
    </row>
    <row r="154" spans="1:12" ht="15" x14ac:dyDescent="0.25">
      <c r="A154" s="23"/>
      <c r="B154" s="15"/>
      <c r="C154" s="11"/>
      <c r="D154" s="7" t="s">
        <v>32</v>
      </c>
      <c r="E154" s="42" t="s">
        <v>56</v>
      </c>
      <c r="F154" s="43">
        <v>30</v>
      </c>
      <c r="G154" s="43">
        <v>1.98</v>
      </c>
      <c r="H154" s="43">
        <v>0.36</v>
      </c>
      <c r="I154" s="43">
        <v>10.199999999999999</v>
      </c>
      <c r="J154" s="43">
        <v>54.3</v>
      </c>
      <c r="K154" s="44">
        <v>116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SUM(F148:F156)</f>
        <v>910</v>
      </c>
      <c r="G157" s="19">
        <f>SUM(G148:G156)</f>
        <v>34.635999999999996</v>
      </c>
      <c r="H157" s="19">
        <f t="shared" ref="H157:J157" si="20">SUM(H148:H156)</f>
        <v>32.6</v>
      </c>
      <c r="I157" s="19">
        <f t="shared" si="20"/>
        <v>94.210000000000008</v>
      </c>
      <c r="J157" s="19">
        <f t="shared" si="20"/>
        <v>870.28000000000009</v>
      </c>
      <c r="K157" s="25"/>
      <c r="L157" s="19"/>
    </row>
    <row r="158" spans="1:12" ht="15.75" thickBot="1" x14ac:dyDescent="0.25">
      <c r="A158" s="29">
        <f>A139</f>
        <v>2</v>
      </c>
      <c r="B158" s="30">
        <f>B139</f>
        <v>3</v>
      </c>
      <c r="C158" s="68" t="s">
        <v>4</v>
      </c>
      <c r="D158" s="69"/>
      <c r="E158" s="31"/>
      <c r="F158" s="32">
        <f>F147+F157</f>
        <v>1545</v>
      </c>
      <c r="G158" s="32">
        <f>G147+G157</f>
        <v>45.195999999999998</v>
      </c>
      <c r="H158" s="32">
        <f t="shared" ref="H158:J158" si="21">H147+H157</f>
        <v>43.92</v>
      </c>
      <c r="I158" s="32">
        <f t="shared" si="21"/>
        <v>152.69</v>
      </c>
      <c r="J158" s="32">
        <f t="shared" si="21"/>
        <v>1250.19</v>
      </c>
      <c r="K158" s="32"/>
      <c r="L158" s="32">
        <v>156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49</v>
      </c>
      <c r="F159" s="40">
        <v>185</v>
      </c>
      <c r="G159" s="40">
        <v>9.4600000000000009</v>
      </c>
      <c r="H159" s="40">
        <v>13.66</v>
      </c>
      <c r="I159" s="40">
        <v>36.39</v>
      </c>
      <c r="J159" s="40">
        <v>312.35000000000002</v>
      </c>
      <c r="K159" s="41">
        <v>213</v>
      </c>
      <c r="L159" s="40"/>
    </row>
    <row r="160" spans="1:12" ht="15" x14ac:dyDescent="0.25">
      <c r="A160" s="23"/>
      <c r="B160" s="15"/>
      <c r="C160" s="11"/>
      <c r="D160" s="6" t="s">
        <v>21</v>
      </c>
      <c r="E160" s="42" t="s">
        <v>99</v>
      </c>
      <c r="F160" s="43">
        <v>80</v>
      </c>
      <c r="G160" s="43">
        <v>5.76</v>
      </c>
      <c r="H160" s="43">
        <v>9.1999999999999993</v>
      </c>
      <c r="I160" s="43">
        <v>2.36</v>
      </c>
      <c r="J160" s="43">
        <v>115.2</v>
      </c>
      <c r="K160" s="44">
        <v>221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100</v>
      </c>
      <c r="F161" s="43">
        <v>200</v>
      </c>
      <c r="G161" s="43">
        <v>2.92</v>
      </c>
      <c r="H161" s="43">
        <v>3.22</v>
      </c>
      <c r="I161" s="43">
        <v>14.75</v>
      </c>
      <c r="J161" s="43">
        <v>100.48</v>
      </c>
      <c r="K161" s="44">
        <v>414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55</v>
      </c>
      <c r="F162" s="43">
        <v>15</v>
      </c>
      <c r="G162" s="43">
        <v>1.1399999999999999</v>
      </c>
      <c r="H162" s="43">
        <v>0.12</v>
      </c>
      <c r="I162" s="43">
        <v>7.38</v>
      </c>
      <c r="J162" s="43">
        <v>35.25</v>
      </c>
      <c r="K162" s="44">
        <v>114</v>
      </c>
      <c r="L162" s="43"/>
    </row>
    <row r="163" spans="1:12" ht="15" x14ac:dyDescent="0.25">
      <c r="A163" s="23"/>
      <c r="B163" s="15"/>
      <c r="C163" s="11"/>
      <c r="D163" s="7" t="s">
        <v>23</v>
      </c>
      <c r="E163" s="42" t="s">
        <v>56</v>
      </c>
      <c r="F163" s="43">
        <v>15</v>
      </c>
      <c r="G163" s="43">
        <v>0.99</v>
      </c>
      <c r="H163" s="43">
        <v>0.18</v>
      </c>
      <c r="I163" s="43">
        <v>5.0999999999999996</v>
      </c>
      <c r="J163" s="43">
        <v>27.15</v>
      </c>
      <c r="K163" s="44">
        <v>116</v>
      </c>
      <c r="L163" s="43"/>
    </row>
    <row r="164" spans="1:12" ht="15" x14ac:dyDescent="0.25">
      <c r="A164" s="23"/>
      <c r="B164" s="15"/>
      <c r="C164" s="11"/>
      <c r="D164" s="6" t="s">
        <v>57</v>
      </c>
      <c r="E164" s="42" t="s">
        <v>52</v>
      </c>
      <c r="F164" s="43">
        <v>200</v>
      </c>
      <c r="G164" s="43">
        <v>0</v>
      </c>
      <c r="H164" s="43">
        <v>0</v>
      </c>
      <c r="I164" s="43">
        <v>0</v>
      </c>
      <c r="J164" s="43">
        <v>0</v>
      </c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SUM(F159:F166)</f>
        <v>695</v>
      </c>
      <c r="G167" s="19">
        <f>SUM(G159:G166)</f>
        <v>20.27</v>
      </c>
      <c r="H167" s="19">
        <f t="shared" ref="H167:J167" si="22">SUM(H159:H166)</f>
        <v>26.38</v>
      </c>
      <c r="I167" s="19">
        <f t="shared" si="22"/>
        <v>65.98</v>
      </c>
      <c r="J167" s="19">
        <f t="shared" si="22"/>
        <v>590.42999999999995</v>
      </c>
      <c r="K167" s="25"/>
      <c r="L167" s="19"/>
    </row>
    <row r="168" spans="1:12" ht="15" x14ac:dyDescent="0.25">
      <c r="A168" s="26">
        <f>A159</f>
        <v>2</v>
      </c>
      <c r="B168" s="13">
        <f>B159</f>
        <v>4</v>
      </c>
      <c r="C168" s="10" t="s">
        <v>25</v>
      </c>
      <c r="D168" s="7" t="s">
        <v>26</v>
      </c>
      <c r="E168" s="42" t="s">
        <v>101</v>
      </c>
      <c r="F168" s="43">
        <v>60</v>
      </c>
      <c r="G168" s="43">
        <v>0.56000000000000005</v>
      </c>
      <c r="H168" s="43">
        <v>2.33</v>
      </c>
      <c r="I168" s="43">
        <v>5.51</v>
      </c>
      <c r="J168" s="43">
        <v>46.1</v>
      </c>
      <c r="K168" s="44">
        <v>19</v>
      </c>
      <c r="L168" s="43"/>
    </row>
    <row r="169" spans="1:12" ht="15" x14ac:dyDescent="0.25">
      <c r="A169" s="23"/>
      <c r="B169" s="15"/>
      <c r="C169" s="11"/>
      <c r="D169" s="7" t="s">
        <v>27</v>
      </c>
      <c r="E169" s="42" t="s">
        <v>102</v>
      </c>
      <c r="F169" s="43">
        <v>250</v>
      </c>
      <c r="G169" s="43">
        <v>8.0299999999999994</v>
      </c>
      <c r="H169" s="43">
        <v>4.51</v>
      </c>
      <c r="I169" s="43">
        <v>33.54</v>
      </c>
      <c r="J169" s="43">
        <v>208.92</v>
      </c>
      <c r="K169" s="44">
        <v>63</v>
      </c>
      <c r="L169" s="43"/>
    </row>
    <row r="170" spans="1:12" ht="15" x14ac:dyDescent="0.25">
      <c r="A170" s="23"/>
      <c r="B170" s="15"/>
      <c r="C170" s="11"/>
      <c r="D170" s="7" t="s">
        <v>28</v>
      </c>
      <c r="E170" s="42" t="s">
        <v>103</v>
      </c>
      <c r="F170" s="43">
        <v>200</v>
      </c>
      <c r="G170" s="43">
        <v>16.46</v>
      </c>
      <c r="H170" s="43">
        <v>18.010000000000002</v>
      </c>
      <c r="I170" s="43">
        <v>16.13</v>
      </c>
      <c r="J170" s="43">
        <v>290.20999999999998</v>
      </c>
      <c r="K170" s="44">
        <v>118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85</v>
      </c>
      <c r="F171" s="43">
        <v>200</v>
      </c>
      <c r="G171" s="43">
        <v>0.7</v>
      </c>
      <c r="H171" s="43">
        <v>0.3</v>
      </c>
      <c r="I171" s="43">
        <v>22.8</v>
      </c>
      <c r="J171" s="43">
        <v>97</v>
      </c>
      <c r="K171" s="44">
        <v>538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55</v>
      </c>
      <c r="F172" s="43">
        <v>20</v>
      </c>
      <c r="G172" s="43">
        <v>1.52</v>
      </c>
      <c r="H172" s="43">
        <v>0.16</v>
      </c>
      <c r="I172" s="43">
        <v>9.84</v>
      </c>
      <c r="J172" s="43">
        <v>47</v>
      </c>
      <c r="K172" s="44">
        <v>114</v>
      </c>
      <c r="L172" s="43"/>
    </row>
    <row r="173" spans="1:12" ht="15" x14ac:dyDescent="0.25">
      <c r="A173" s="23"/>
      <c r="B173" s="15"/>
      <c r="C173" s="11"/>
      <c r="D173" s="7" t="s">
        <v>32</v>
      </c>
      <c r="E173" s="42" t="s">
        <v>56</v>
      </c>
      <c r="F173" s="43">
        <v>30</v>
      </c>
      <c r="G173" s="43">
        <v>1.98</v>
      </c>
      <c r="H173" s="43">
        <v>0.36</v>
      </c>
      <c r="I173" s="43">
        <v>10.199999999999999</v>
      </c>
      <c r="J173" s="43">
        <v>54.3</v>
      </c>
      <c r="K173" s="44">
        <v>116</v>
      </c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SUM(F168:F175)</f>
        <v>760</v>
      </c>
      <c r="G177" s="19">
        <f>SUM(G168:G176)</f>
        <v>29.25</v>
      </c>
      <c r="H177" s="19">
        <f t="shared" ref="H177:J177" si="23">SUM(H168:H176)</f>
        <v>25.67</v>
      </c>
      <c r="I177" s="19">
        <f t="shared" si="23"/>
        <v>98.02</v>
      </c>
      <c r="J177" s="19">
        <f t="shared" si="23"/>
        <v>743.53</v>
      </c>
      <c r="K177" s="25"/>
      <c r="L177" s="19"/>
    </row>
    <row r="178" spans="1:12" ht="15.75" thickBot="1" x14ac:dyDescent="0.25">
      <c r="A178" s="29">
        <f>A159</f>
        <v>2</v>
      </c>
      <c r="B178" s="30">
        <f>B159</f>
        <v>4</v>
      </c>
      <c r="C178" s="68" t="s">
        <v>4</v>
      </c>
      <c r="D178" s="69"/>
      <c r="E178" s="31"/>
      <c r="F178" s="32">
        <f>F167+F177</f>
        <v>1455</v>
      </c>
      <c r="G178" s="32">
        <f>SUM(G167+G177)</f>
        <v>49.519999999999996</v>
      </c>
      <c r="H178" s="32">
        <f t="shared" ref="H178:J178" si="24">SUM(H167+H177)</f>
        <v>52.05</v>
      </c>
      <c r="I178" s="32">
        <f t="shared" si="24"/>
        <v>164</v>
      </c>
      <c r="J178" s="32">
        <f t="shared" si="24"/>
        <v>1333.96</v>
      </c>
      <c r="K178" s="32"/>
      <c r="L178" s="32">
        <v>156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39" t="s">
        <v>47</v>
      </c>
      <c r="F179" s="40">
        <v>200</v>
      </c>
      <c r="G179" s="40">
        <v>4.34</v>
      </c>
      <c r="H179" s="40">
        <v>6.72</v>
      </c>
      <c r="I179" s="40">
        <v>29.37</v>
      </c>
      <c r="J179" s="40">
        <v>195.94</v>
      </c>
      <c r="K179" s="41">
        <v>138</v>
      </c>
      <c r="L179" s="40"/>
    </row>
    <row r="180" spans="1:12" ht="15" x14ac:dyDescent="0.25">
      <c r="A180" s="23"/>
      <c r="B180" s="15"/>
      <c r="C180" s="11"/>
      <c r="D180" s="6" t="s">
        <v>21</v>
      </c>
      <c r="E180" s="42" t="s">
        <v>104</v>
      </c>
      <c r="F180" s="43">
        <v>50</v>
      </c>
      <c r="G180" s="43">
        <v>0.57999999999999996</v>
      </c>
      <c r="H180" s="43">
        <v>2.21</v>
      </c>
      <c r="I180" s="43">
        <v>3.18</v>
      </c>
      <c r="J180" s="43">
        <v>34.57</v>
      </c>
      <c r="K180" s="44">
        <v>234</v>
      </c>
      <c r="L180" s="43"/>
    </row>
    <row r="181" spans="1:12" ht="15" x14ac:dyDescent="0.25">
      <c r="A181" s="23"/>
      <c r="B181" s="15"/>
      <c r="C181" s="11"/>
      <c r="D181" s="6" t="s">
        <v>21</v>
      </c>
      <c r="E181" s="42" t="s">
        <v>50</v>
      </c>
      <c r="F181" s="43">
        <v>90</v>
      </c>
      <c r="G181" s="43">
        <v>12.55</v>
      </c>
      <c r="H181" s="43">
        <v>8.7799999999999994</v>
      </c>
      <c r="I181" s="43">
        <v>15.39</v>
      </c>
      <c r="J181" s="43">
        <v>191.51</v>
      </c>
      <c r="K181" s="44">
        <v>83</v>
      </c>
      <c r="L181" s="43"/>
    </row>
    <row r="182" spans="1:12" ht="15" x14ac:dyDescent="0.25">
      <c r="A182" s="23"/>
      <c r="B182" s="15"/>
      <c r="C182" s="11"/>
      <c r="D182" s="6" t="s">
        <v>42</v>
      </c>
      <c r="E182" s="42" t="s">
        <v>43</v>
      </c>
      <c r="F182" s="43">
        <v>11</v>
      </c>
      <c r="G182" s="43">
        <v>0.08</v>
      </c>
      <c r="H182" s="43">
        <v>7.97</v>
      </c>
      <c r="I182" s="43">
        <v>0.14000000000000001</v>
      </c>
      <c r="J182" s="43">
        <v>72.709999999999994</v>
      </c>
      <c r="K182" s="44">
        <v>7</v>
      </c>
      <c r="L182" s="43"/>
    </row>
    <row r="183" spans="1:12" ht="15" x14ac:dyDescent="0.25">
      <c r="A183" s="23"/>
      <c r="B183" s="15"/>
      <c r="C183" s="11"/>
      <c r="D183" s="7" t="s">
        <v>22</v>
      </c>
      <c r="E183" s="42" t="s">
        <v>45</v>
      </c>
      <c r="F183" s="43">
        <v>200</v>
      </c>
      <c r="G183" s="43">
        <v>0.08</v>
      </c>
      <c r="H183" s="43">
        <v>0.02</v>
      </c>
      <c r="I183" s="43">
        <v>10.01</v>
      </c>
      <c r="J183" s="43">
        <v>40.51</v>
      </c>
      <c r="K183" s="44">
        <v>283</v>
      </c>
      <c r="L183" s="43"/>
    </row>
    <row r="184" spans="1:12" ht="15" x14ac:dyDescent="0.25">
      <c r="A184" s="23"/>
      <c r="B184" s="15"/>
      <c r="C184" s="11"/>
      <c r="D184" s="7" t="s">
        <v>23</v>
      </c>
      <c r="E184" s="42" t="s">
        <v>55</v>
      </c>
      <c r="F184" s="43">
        <v>15</v>
      </c>
      <c r="G184" s="43">
        <v>1.1399999999999999</v>
      </c>
      <c r="H184" s="43">
        <v>0.12</v>
      </c>
      <c r="I184" s="43">
        <v>7.38</v>
      </c>
      <c r="J184" s="43">
        <v>35.25</v>
      </c>
      <c r="K184" s="44">
        <v>114</v>
      </c>
      <c r="L184" s="43"/>
    </row>
    <row r="185" spans="1:12" ht="15" x14ac:dyDescent="0.25">
      <c r="A185" s="23"/>
      <c r="B185" s="15"/>
      <c r="C185" s="11"/>
      <c r="D185" s="6" t="s">
        <v>23</v>
      </c>
      <c r="E185" s="42" t="s">
        <v>56</v>
      </c>
      <c r="F185" s="43">
        <v>15</v>
      </c>
      <c r="G185" s="43">
        <v>0.99</v>
      </c>
      <c r="H185" s="43">
        <v>0.18</v>
      </c>
      <c r="I185" s="43">
        <v>5.0999999999999996</v>
      </c>
      <c r="J185" s="43">
        <v>27.15</v>
      </c>
      <c r="K185" s="44">
        <v>116</v>
      </c>
      <c r="L185" s="43"/>
    </row>
    <row r="186" spans="1:12" ht="15" x14ac:dyDescent="0.25">
      <c r="A186" s="23"/>
      <c r="B186" s="15"/>
      <c r="C186" s="11"/>
      <c r="D186" s="6" t="s">
        <v>24</v>
      </c>
      <c r="E186" s="42" t="s">
        <v>98</v>
      </c>
      <c r="F186" s="43">
        <v>100</v>
      </c>
      <c r="G186" s="43">
        <v>0.4</v>
      </c>
      <c r="H186" s="43">
        <v>0.4</v>
      </c>
      <c r="I186" s="43">
        <v>9.8000000000000007</v>
      </c>
      <c r="J186" s="43">
        <v>47</v>
      </c>
      <c r="K186" s="44">
        <v>118</v>
      </c>
      <c r="L186" s="43"/>
    </row>
    <row r="187" spans="1:12" ht="15" x14ac:dyDescent="0.25">
      <c r="A187" s="23"/>
      <c r="B187" s="15"/>
      <c r="C187" s="11"/>
      <c r="D187" s="6" t="s">
        <v>57</v>
      </c>
      <c r="E187" s="42" t="s">
        <v>52</v>
      </c>
      <c r="F187" s="43">
        <v>200</v>
      </c>
      <c r="G187" s="43">
        <v>0</v>
      </c>
      <c r="H187" s="43">
        <v>0</v>
      </c>
      <c r="I187" s="43">
        <v>0</v>
      </c>
      <c r="J187" s="43">
        <v>0</v>
      </c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.75" customHeight="1" x14ac:dyDescent="0.25">
      <c r="A189" s="24"/>
      <c r="B189" s="17"/>
      <c r="C189" s="8"/>
      <c r="D189" s="18" t="s">
        <v>33</v>
      </c>
      <c r="E189" s="9"/>
      <c r="F189" s="19">
        <f>SUM(F179:F187)</f>
        <v>881</v>
      </c>
      <c r="G189" s="19">
        <f>SUM(G179:G188)</f>
        <v>20.159999999999993</v>
      </c>
      <c r="H189" s="19">
        <f t="shared" ref="H189:J189" si="25">SUM(H179:H188)</f>
        <v>26.4</v>
      </c>
      <c r="I189" s="19">
        <f t="shared" si="25"/>
        <v>80.36999999999999</v>
      </c>
      <c r="J189" s="19">
        <f t="shared" si="25"/>
        <v>644.64</v>
      </c>
      <c r="K189" s="25"/>
      <c r="L189" s="19"/>
    </row>
    <row r="190" spans="1:12" ht="15" x14ac:dyDescent="0.25">
      <c r="A190" s="26">
        <f>A179</f>
        <v>2</v>
      </c>
      <c r="B190" s="13">
        <f>B179</f>
        <v>5</v>
      </c>
      <c r="C190" s="10" t="s">
        <v>25</v>
      </c>
      <c r="D190" s="7" t="s">
        <v>26</v>
      </c>
      <c r="E190" s="42" t="s">
        <v>105</v>
      </c>
      <c r="F190" s="43">
        <v>60</v>
      </c>
      <c r="G190" s="43">
        <v>1.42</v>
      </c>
      <c r="H190" s="43">
        <v>4.08</v>
      </c>
      <c r="I190" s="43">
        <v>9.39</v>
      </c>
      <c r="J190" s="43">
        <v>74.55</v>
      </c>
      <c r="K190" s="44">
        <v>6</v>
      </c>
      <c r="L190" s="43"/>
    </row>
    <row r="191" spans="1:12" ht="15" x14ac:dyDescent="0.25">
      <c r="A191" s="23"/>
      <c r="B191" s="15"/>
      <c r="C191" s="11"/>
      <c r="D191" s="7" t="s">
        <v>27</v>
      </c>
      <c r="E191" s="42" t="s">
        <v>67</v>
      </c>
      <c r="F191" s="43">
        <v>250</v>
      </c>
      <c r="G191" s="43">
        <v>3.16</v>
      </c>
      <c r="H191" s="43">
        <v>2.21</v>
      </c>
      <c r="I191" s="43">
        <v>17.68</v>
      </c>
      <c r="J191" s="43">
        <v>102.71</v>
      </c>
      <c r="K191" s="44">
        <v>59</v>
      </c>
      <c r="L191" s="43"/>
    </row>
    <row r="192" spans="1:12" ht="15" x14ac:dyDescent="0.25">
      <c r="A192" s="23"/>
      <c r="B192" s="15"/>
      <c r="C192" s="11"/>
      <c r="D192" s="7" t="s">
        <v>28</v>
      </c>
      <c r="E192" s="42" t="s">
        <v>106</v>
      </c>
      <c r="F192" s="43">
        <v>120</v>
      </c>
      <c r="G192" s="43">
        <v>11.6</v>
      </c>
      <c r="H192" s="43">
        <v>17.63</v>
      </c>
      <c r="I192" s="43">
        <v>11.47</v>
      </c>
      <c r="J192" s="43">
        <v>258.77</v>
      </c>
      <c r="K192" s="44">
        <v>106</v>
      </c>
      <c r="L192" s="43"/>
    </row>
    <row r="193" spans="1:12" ht="15" x14ac:dyDescent="0.25">
      <c r="A193" s="23"/>
      <c r="B193" s="15"/>
      <c r="C193" s="11"/>
      <c r="D193" s="7" t="s">
        <v>29</v>
      </c>
      <c r="E193" s="42" t="s">
        <v>79</v>
      </c>
      <c r="F193" s="43">
        <v>180</v>
      </c>
      <c r="G193" s="43">
        <v>10.47</v>
      </c>
      <c r="H193" s="43">
        <v>7.08</v>
      </c>
      <c r="I193" s="43">
        <v>47.35</v>
      </c>
      <c r="J193" s="43">
        <v>294.68</v>
      </c>
      <c r="K193" s="44">
        <v>173</v>
      </c>
      <c r="L193" s="43"/>
    </row>
    <row r="194" spans="1:12" ht="15" x14ac:dyDescent="0.25">
      <c r="A194" s="23"/>
      <c r="B194" s="15"/>
      <c r="C194" s="11"/>
      <c r="D194" s="7" t="s">
        <v>30</v>
      </c>
      <c r="E194" s="42" t="s">
        <v>61</v>
      </c>
      <c r="F194" s="43">
        <v>200</v>
      </c>
      <c r="G194" s="43">
        <v>0.16</v>
      </c>
      <c r="H194" s="43">
        <v>0.16</v>
      </c>
      <c r="I194" s="43">
        <v>18.89</v>
      </c>
      <c r="J194" s="43">
        <v>78.650000000000006</v>
      </c>
      <c r="K194" s="44">
        <v>295</v>
      </c>
      <c r="L194" s="43"/>
    </row>
    <row r="195" spans="1:12" ht="15" x14ac:dyDescent="0.25">
      <c r="A195" s="23"/>
      <c r="B195" s="15"/>
      <c r="C195" s="11"/>
      <c r="D195" s="7" t="s">
        <v>31</v>
      </c>
      <c r="E195" s="42" t="s">
        <v>55</v>
      </c>
      <c r="F195" s="43">
        <v>20</v>
      </c>
      <c r="G195" s="43">
        <v>1.52</v>
      </c>
      <c r="H195" s="43">
        <v>0.16</v>
      </c>
      <c r="I195" s="43">
        <v>9.84</v>
      </c>
      <c r="J195" s="43">
        <v>47</v>
      </c>
      <c r="K195" s="44">
        <v>114</v>
      </c>
      <c r="L195" s="43"/>
    </row>
    <row r="196" spans="1:12" ht="15" x14ac:dyDescent="0.25">
      <c r="A196" s="23"/>
      <c r="B196" s="15"/>
      <c r="C196" s="11"/>
      <c r="D196" s="7" t="s">
        <v>32</v>
      </c>
      <c r="E196" s="42" t="s">
        <v>56</v>
      </c>
      <c r="F196" s="43">
        <v>30</v>
      </c>
      <c r="G196" s="43">
        <v>1.98</v>
      </c>
      <c r="H196" s="43">
        <v>0.36</v>
      </c>
      <c r="I196" s="43">
        <v>10.199999999999999</v>
      </c>
      <c r="J196" s="43">
        <v>54.3</v>
      </c>
      <c r="K196" s="44">
        <v>116</v>
      </c>
      <c r="L196" s="43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4"/>
      <c r="B199" s="17"/>
      <c r="C199" s="8"/>
      <c r="D199" s="18" t="s">
        <v>33</v>
      </c>
      <c r="E199" s="9"/>
      <c r="F199" s="19">
        <f>SUM(F190:F198)</f>
        <v>860</v>
      </c>
      <c r="G199" s="19">
        <f>SUM(G190:G198)</f>
        <v>30.31</v>
      </c>
      <c r="H199" s="19">
        <f t="shared" ref="H199:J199" si="26">SUM(H190:H198)</f>
        <v>31.68</v>
      </c>
      <c r="I199" s="19">
        <f t="shared" si="26"/>
        <v>124.82000000000001</v>
      </c>
      <c r="J199" s="19">
        <f t="shared" si="26"/>
        <v>910.66</v>
      </c>
      <c r="K199" s="25"/>
      <c r="L199" s="19"/>
    </row>
    <row r="200" spans="1:12" ht="15.75" thickBot="1" x14ac:dyDescent="0.25">
      <c r="A200" s="29">
        <f>A179</f>
        <v>2</v>
      </c>
      <c r="B200" s="30">
        <f>B179</f>
        <v>5</v>
      </c>
      <c r="C200" s="68" t="s">
        <v>4</v>
      </c>
      <c r="D200" s="69"/>
      <c r="E200" s="31"/>
      <c r="F200" s="32">
        <f>F189+F199</f>
        <v>1741</v>
      </c>
      <c r="G200" s="32">
        <f t="shared" ref="G200" si="27">G189+G199</f>
        <v>50.469999999999992</v>
      </c>
      <c r="H200" s="32">
        <f t="shared" ref="H200" si="28">H189+H199</f>
        <v>58.08</v>
      </c>
      <c r="I200" s="32">
        <f t="shared" ref="I200" si="29">I189+I199</f>
        <v>205.19</v>
      </c>
      <c r="J200" s="32">
        <f t="shared" ref="J200" si="30">J189+J199</f>
        <v>1555.3</v>
      </c>
      <c r="K200" s="32"/>
      <c r="L200" s="32">
        <v>156</v>
      </c>
    </row>
    <row r="201" spans="1:12" ht="13.5" thickBot="1" x14ac:dyDescent="0.25">
      <c r="A201" s="27"/>
      <c r="B201" s="28"/>
      <c r="C201" s="70" t="s">
        <v>5</v>
      </c>
      <c r="D201" s="70"/>
      <c r="E201" s="70"/>
      <c r="F201" s="58">
        <f>(F24+F43+F62+F81+F100+F119+F138+F158+F178+F200)/(IF(F24=0,0,1)+IF(F43=0,0,1)+IF(F62=0,0,1)+IF(F81=0,0,1)+IF(F100=0,0,1)+IF(F119=0,0,1)+IF(F138=0,0,1)+IF(F158=0,0,1)+IF(F178=0,0,1)+IF(F200=0,0,1))</f>
        <v>1574</v>
      </c>
      <c r="G201" s="58">
        <f>(G24+G43+G62+G81+G100+G119+G138+G158+G178+G200)/(IF(G24=0,0,1)+IF(G43=0,0,1)+IF(G62=0,0,1)+IF(G81=0,0,1)+IF(G100=0,0,1)+IF(G119=0,0,1)+IF(G138=0,0,1)+IF(G158=0,0,1)+IF(G178=0,0,1)+IF(G200=0,0,1))</f>
        <v>47.473340501792102</v>
      </c>
      <c r="H201" s="58">
        <f>(H24+H43+H62+H81+H100+H119+H138+H158+H178+H200)/(IF(H24=0,0,1)+IF(H43=0,0,1)+IF(H62=0,0,1)+IF(H81=0,0,1)+IF(H100=0,0,1)+IF(H119=0,0,1)+IF(H138=0,0,1)+IF(H158=0,0,1)+IF(H178=0,0,1)+IF(H200=0,0,1))</f>
        <v>46.573870967741932</v>
      </c>
      <c r="I201" s="58">
        <f>(I24+I43+I62+I81+I100+I119+I138+I158+I178+I200)/(IF(I24=0,0,1)+IF(I43=0,0,1)+IF(I62=0,0,1)+IF(I81=0,0,1)+IF(I100=0,0,1)+IF(I119=0,0,1)+IF(I138=0,0,1)+IF(I158=0,0,1)+IF(I178=0,0,1)+IF(I200=0,0,1))</f>
        <v>170.70455197132617</v>
      </c>
      <c r="J201" s="58">
        <f>(J24+J43+J62+J81+J100+J119+J138+J158+J178+J200)/(IF(J24=0,0,1)+IF(J43=0,0,1)+IF(J62=0,0,1)+IF(J81=0,0,1)+IF(J100=0,0,1)+IF(J119=0,0,1)+IF(J138=0,0,1)+IF(J158=0,0,1)+IF(J178=0,0,1)+IF(J200=0,0,1))</f>
        <v>1322.6362365591397</v>
      </c>
      <c r="K201" s="34"/>
      <c r="L201" s="34">
        <f>(L24+L43+L62+L81+L100+L119+L138+L158+L178+L200)/(IF(L24=0,0,1)+IF(L43=0,0,1)+IF(L62=0,0,1)+IF(L81=0,0,1)+IF(L100=0,0,1)+IF(L119=0,0,1)+IF(L138=0,0,1)+IF(L158=0,0,1)+IF(L178=0,0,1)+IF(L200=0,0,1))</f>
        <v>156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201:E201"/>
    <mergeCell ref="C200:D200"/>
    <mergeCell ref="C119:D119"/>
    <mergeCell ref="C138:D138"/>
    <mergeCell ref="C158:D158"/>
    <mergeCell ref="C178:D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dcterms:created xsi:type="dcterms:W3CDTF">2022-05-16T14:23:56Z</dcterms:created>
  <dcterms:modified xsi:type="dcterms:W3CDTF">2026-05-26T07:31:04Z</dcterms:modified>
</cp:coreProperties>
</file>